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C:\Users\MI PC\Documents\"/>
    </mc:Choice>
  </mc:AlternateContent>
  <xr:revisionPtr revIDLastSave="0" documentId="8_{3307CD1C-2CB9-4CEB-871A-EF7A768DF570}" xr6:coauthVersionLast="47" xr6:coauthVersionMax="47" xr10:uidLastSave="{00000000-0000-0000-0000-000000000000}"/>
  <bookViews>
    <workbookView xWindow="-120" yWindow="-120" windowWidth="20730" windowHeight="11040" activeTab="1" xr2:uid="{00000000-000D-0000-FFFF-FFFF00000000}"/>
  </bookViews>
  <sheets>
    <sheet name="Instructivo" sheetId="2" r:id="rId1"/>
    <sheet name="Matriz de peligros" sheetId="1" r:id="rId2"/>
    <sheet name="Clasificación de Peligros" sheetId="3" r:id="rId3"/>
    <sheet name="Evaluación del Riesgo" sheetId="4" r:id="rId4"/>
  </sheets>
  <externalReferences>
    <externalReference r:id="rId5"/>
  </externalReferences>
  <definedNames>
    <definedName name="_xlnm._FilterDatabase" localSheetId="1" hidden="1">'Matriz de peligros'!$B$12:$AB$12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36" i="1" l="1"/>
  <c r="U36" i="1" s="1"/>
  <c r="Q36" i="1"/>
  <c r="S102" i="1"/>
  <c r="U102" i="1" s="1"/>
  <c r="Q102" i="1"/>
  <c r="S60" i="1"/>
  <c r="T60" i="1" s="1"/>
  <c r="Q60" i="1"/>
  <c r="S44" i="1"/>
  <c r="U44" i="1" s="1"/>
  <c r="Q44" i="1"/>
  <c r="Q28" i="1"/>
  <c r="Q27" i="1"/>
  <c r="S28" i="1"/>
  <c r="U28" i="1" s="1"/>
  <c r="S104" i="1"/>
  <c r="U104" i="1" s="1"/>
  <c r="Q104" i="1"/>
  <c r="P105" i="1"/>
  <c r="S105" i="1" s="1"/>
  <c r="P41" i="1"/>
  <c r="S41" i="1" s="1"/>
  <c r="U41" i="1" s="1"/>
  <c r="P23" i="1"/>
  <c r="S23" i="1" s="1"/>
  <c r="Q13" i="1"/>
  <c r="T36" i="1" l="1"/>
  <c r="U60" i="1"/>
  <c r="T102" i="1"/>
  <c r="T44" i="1"/>
  <c r="T28" i="1"/>
  <c r="T104" i="1"/>
  <c r="Q105" i="1"/>
  <c r="U105" i="1"/>
  <c r="T105" i="1"/>
  <c r="Q41" i="1"/>
  <c r="T41" i="1"/>
  <c r="T23" i="1"/>
  <c r="U23" i="1"/>
  <c r="Q23" i="1"/>
  <c r="P106" i="1"/>
  <c r="S106" i="1" s="1"/>
  <c r="S96" i="1" l="1"/>
  <c r="U96" i="1" s="1"/>
  <c r="P103" i="1"/>
  <c r="S103" i="1" s="1"/>
  <c r="T103" i="1" s="1"/>
  <c r="P75" i="1"/>
  <c r="S75" i="1" s="1"/>
  <c r="Q101" i="1"/>
  <c r="S101" i="1"/>
  <c r="T101" i="1" s="1"/>
  <c r="S19" i="1"/>
  <c r="T19" i="1" s="1"/>
  <c r="Q19" i="1"/>
  <c r="S100" i="1"/>
  <c r="T100" i="1" s="1"/>
  <c r="Q100" i="1"/>
  <c r="S99" i="1"/>
  <c r="U99" i="1" s="1"/>
  <c r="Q99" i="1"/>
  <c r="S98" i="1"/>
  <c r="U98" i="1" s="1"/>
  <c r="Q98" i="1"/>
  <c r="S97" i="1"/>
  <c r="U97" i="1" s="1"/>
  <c r="Q97" i="1"/>
  <c r="Q96" i="1"/>
  <c r="P95" i="1"/>
  <c r="S95" i="1" s="1"/>
  <c r="P94" i="1"/>
  <c r="S94" i="1" s="1"/>
  <c r="P93" i="1"/>
  <c r="S93" i="1" s="1"/>
  <c r="S92" i="1"/>
  <c r="U92" i="1" s="1"/>
  <c r="Q92" i="1"/>
  <c r="P91" i="1"/>
  <c r="S91" i="1" s="1"/>
  <c r="P90" i="1"/>
  <c r="S90" i="1" s="1"/>
  <c r="U89" i="1"/>
  <c r="T89" i="1"/>
  <c r="P89" i="1"/>
  <c r="Q89" i="1" s="1"/>
  <c r="U88" i="1"/>
  <c r="T88" i="1"/>
  <c r="P88" i="1"/>
  <c r="Q88" i="1" s="1"/>
  <c r="U87" i="1"/>
  <c r="T87" i="1"/>
  <c r="P87" i="1"/>
  <c r="Q87" i="1" s="1"/>
  <c r="S86" i="1"/>
  <c r="U86" i="1" s="1"/>
  <c r="Q86" i="1"/>
  <c r="P85" i="1"/>
  <c r="S85" i="1" s="1"/>
  <c r="P84" i="1"/>
  <c r="S84" i="1" s="1"/>
  <c r="P83" i="1"/>
  <c r="S83" i="1" s="1"/>
  <c r="S82" i="1"/>
  <c r="U82" i="1" s="1"/>
  <c r="Q82" i="1"/>
  <c r="S81" i="1"/>
  <c r="U81" i="1" s="1"/>
  <c r="Q81" i="1"/>
  <c r="P80" i="1"/>
  <c r="S80" i="1" s="1"/>
  <c r="U79" i="1"/>
  <c r="T79" i="1"/>
  <c r="P79" i="1"/>
  <c r="Q79" i="1" s="1"/>
  <c r="S78" i="1"/>
  <c r="U78" i="1" s="1"/>
  <c r="Q78" i="1"/>
  <c r="P77" i="1"/>
  <c r="S77" i="1" s="1"/>
  <c r="P76" i="1"/>
  <c r="S76" i="1" s="1"/>
  <c r="U74" i="1"/>
  <c r="T74" i="1"/>
  <c r="P74" i="1"/>
  <c r="Q74" i="1" s="1"/>
  <c r="U73" i="1"/>
  <c r="T73" i="1"/>
  <c r="P73" i="1"/>
  <c r="Q73" i="1" s="1"/>
  <c r="S72" i="1"/>
  <c r="U72" i="1" s="1"/>
  <c r="Q72" i="1"/>
  <c r="P71" i="1"/>
  <c r="S71" i="1" s="1"/>
  <c r="S70" i="1"/>
  <c r="U70" i="1" s="1"/>
  <c r="Q70" i="1"/>
  <c r="S69" i="1"/>
  <c r="U69" i="1" s="1"/>
  <c r="Q69" i="1"/>
  <c r="S68" i="1"/>
  <c r="U68" i="1" s="1"/>
  <c r="Q68" i="1"/>
  <c r="S67" i="1"/>
  <c r="U67" i="1" s="1"/>
  <c r="Q67" i="1"/>
  <c r="S66" i="1"/>
  <c r="U66" i="1" s="1"/>
  <c r="Q66" i="1"/>
  <c r="P65" i="1"/>
  <c r="S65" i="1" s="1"/>
  <c r="P64" i="1"/>
  <c r="S64" i="1" s="1"/>
  <c r="P63" i="1"/>
  <c r="S63" i="1" s="1"/>
  <c r="S62" i="1"/>
  <c r="U62" i="1" s="1"/>
  <c r="Q62" i="1"/>
  <c r="S61" i="1"/>
  <c r="U61" i="1" s="1"/>
  <c r="Q61" i="1"/>
  <c r="S59" i="1"/>
  <c r="U59" i="1" s="1"/>
  <c r="Q59" i="1"/>
  <c r="P58" i="1"/>
  <c r="S58" i="1" s="1"/>
  <c r="P57" i="1"/>
  <c r="S57" i="1" s="1"/>
  <c r="S56" i="1"/>
  <c r="U56" i="1" s="1"/>
  <c r="Q56" i="1"/>
  <c r="P55" i="1"/>
  <c r="S55" i="1" s="1"/>
  <c r="S54" i="1"/>
  <c r="U54" i="1" s="1"/>
  <c r="Q54" i="1"/>
  <c r="S53" i="1"/>
  <c r="U53" i="1" s="1"/>
  <c r="Q53" i="1"/>
  <c r="S52" i="1"/>
  <c r="U52" i="1" s="1"/>
  <c r="Q52" i="1"/>
  <c r="P51" i="1"/>
  <c r="S51" i="1" s="1"/>
  <c r="P50" i="1"/>
  <c r="S50" i="1" s="1"/>
  <c r="P49" i="1"/>
  <c r="S49" i="1" s="1"/>
  <c r="S48" i="1"/>
  <c r="U48" i="1" s="1"/>
  <c r="Q48" i="1"/>
  <c r="S47" i="1"/>
  <c r="U47" i="1" s="1"/>
  <c r="Q47" i="1"/>
  <c r="S46" i="1"/>
  <c r="U46" i="1" s="1"/>
  <c r="Q46" i="1"/>
  <c r="S45" i="1"/>
  <c r="U45" i="1" s="1"/>
  <c r="Q45" i="1"/>
  <c r="P43" i="1"/>
  <c r="S43" i="1" s="1"/>
  <c r="S42" i="1"/>
  <c r="U42" i="1" s="1"/>
  <c r="Q42" i="1"/>
  <c r="P40" i="1"/>
  <c r="S40" i="1" s="1"/>
  <c r="P39" i="1"/>
  <c r="S39" i="1" s="1"/>
  <c r="S38" i="1"/>
  <c r="U38" i="1" s="1"/>
  <c r="Q38" i="1"/>
  <c r="S37" i="1"/>
  <c r="U37" i="1" s="1"/>
  <c r="Q37" i="1"/>
  <c r="S35" i="1"/>
  <c r="U35" i="1" s="1"/>
  <c r="Q35" i="1"/>
  <c r="S34" i="1"/>
  <c r="U34" i="1" s="1"/>
  <c r="Q34" i="1"/>
  <c r="P33" i="1"/>
  <c r="S33" i="1" s="1"/>
  <c r="P32" i="1"/>
  <c r="Q32" i="1" s="1"/>
  <c r="U31" i="1"/>
  <c r="T31" i="1"/>
  <c r="Q31" i="1"/>
  <c r="P30" i="1"/>
  <c r="S30" i="1" s="1"/>
  <c r="S29" i="1"/>
  <c r="U29" i="1" s="1"/>
  <c r="Q29" i="1"/>
  <c r="S27" i="1"/>
  <c r="U27" i="1" s="1"/>
  <c r="P26" i="1"/>
  <c r="S26" i="1" s="1"/>
  <c r="P25" i="1"/>
  <c r="S25" i="1" s="1"/>
  <c r="P24" i="1"/>
  <c r="S24" i="1" s="1"/>
  <c r="P22" i="1"/>
  <c r="Q22" i="1" s="1"/>
  <c r="S21" i="1"/>
  <c r="U21" i="1" s="1"/>
  <c r="Q21" i="1"/>
  <c r="S20" i="1"/>
  <c r="U20" i="1" s="1"/>
  <c r="Q20" i="1"/>
  <c r="S18" i="1"/>
  <c r="U18" i="1" s="1"/>
  <c r="Q18" i="1"/>
  <c r="P17" i="1"/>
  <c r="S17" i="1" s="1"/>
  <c r="P16" i="1"/>
  <c r="S16" i="1" s="1"/>
  <c r="P15" i="1"/>
  <c r="S15" i="1" s="1"/>
  <c r="P14" i="1"/>
  <c r="Q14" i="1" s="1"/>
  <c r="S13" i="1"/>
  <c r="U13" i="1" s="1"/>
  <c r="T96" i="1" l="1"/>
  <c r="T98" i="1"/>
  <c r="T27" i="1"/>
  <c r="Q71" i="1"/>
  <c r="Q84" i="1"/>
  <c r="Q50" i="1"/>
  <c r="Q93" i="1"/>
  <c r="T20" i="1"/>
  <c r="T35" i="1"/>
  <c r="T45" i="1"/>
  <c r="T59" i="1"/>
  <c r="Q17" i="1"/>
  <c r="Q24" i="1"/>
  <c r="Q33" i="1"/>
  <c r="T38" i="1"/>
  <c r="Q39" i="1"/>
  <c r="T47" i="1"/>
  <c r="T56" i="1"/>
  <c r="T62" i="1"/>
  <c r="Q76" i="1"/>
  <c r="T81" i="1"/>
  <c r="T13" i="1"/>
  <c r="U19" i="1"/>
  <c r="Q103" i="1"/>
  <c r="U103" i="1"/>
  <c r="U101" i="1"/>
  <c r="Q15" i="1"/>
  <c r="T18" i="1"/>
  <c r="T21" i="1"/>
  <c r="Q26" i="1"/>
  <c r="T29" i="1"/>
  <c r="T34" i="1"/>
  <c r="T37" i="1"/>
  <c r="Q43" i="1"/>
  <c r="T46" i="1"/>
  <c r="T48" i="1"/>
  <c r="Q55" i="1"/>
  <c r="Q58" i="1"/>
  <c r="T61" i="1"/>
  <c r="Q64" i="1"/>
  <c r="T72" i="1"/>
  <c r="Q80" i="1"/>
  <c r="T82" i="1"/>
  <c r="Q90" i="1"/>
  <c r="Q95" i="1"/>
  <c r="T97" i="1"/>
  <c r="T99" i="1"/>
  <c r="T17" i="1"/>
  <c r="U17" i="1"/>
  <c r="T24" i="1"/>
  <c r="U24" i="1"/>
  <c r="U25" i="1"/>
  <c r="T25" i="1"/>
  <c r="U33" i="1"/>
  <c r="T33" i="1"/>
  <c r="T39" i="1"/>
  <c r="U39" i="1"/>
  <c r="T40" i="1"/>
  <c r="U40" i="1"/>
  <c r="T50" i="1"/>
  <c r="U50" i="1"/>
  <c r="U51" i="1"/>
  <c r="T51" i="1"/>
  <c r="U57" i="1"/>
  <c r="T57" i="1"/>
  <c r="U63" i="1"/>
  <c r="T63" i="1"/>
  <c r="T71" i="1"/>
  <c r="U71" i="1"/>
  <c r="T76" i="1"/>
  <c r="U76" i="1"/>
  <c r="U77" i="1"/>
  <c r="T77" i="1"/>
  <c r="T84" i="1"/>
  <c r="U84" i="1"/>
  <c r="U85" i="1"/>
  <c r="T85" i="1"/>
  <c r="T93" i="1"/>
  <c r="U93" i="1"/>
  <c r="U94" i="1"/>
  <c r="T94" i="1"/>
  <c r="T15" i="1"/>
  <c r="U15" i="1"/>
  <c r="U16" i="1"/>
  <c r="T16" i="1"/>
  <c r="U26" i="1"/>
  <c r="T26" i="1"/>
  <c r="U30" i="1"/>
  <c r="T30" i="1"/>
  <c r="T43" i="1"/>
  <c r="U43" i="1"/>
  <c r="U49" i="1"/>
  <c r="T49" i="1"/>
  <c r="T55" i="1"/>
  <c r="U55" i="1"/>
  <c r="T58" i="1"/>
  <c r="U58" i="1"/>
  <c r="T64" i="1"/>
  <c r="U64" i="1"/>
  <c r="U65" i="1"/>
  <c r="T65" i="1"/>
  <c r="U75" i="1"/>
  <c r="T75" i="1"/>
  <c r="T80" i="1"/>
  <c r="U80" i="1"/>
  <c r="U83" i="1"/>
  <c r="T83" i="1"/>
  <c r="T90" i="1"/>
  <c r="U90" i="1"/>
  <c r="U91" i="1"/>
  <c r="T91" i="1"/>
  <c r="T95" i="1"/>
  <c r="U95" i="1"/>
  <c r="S14" i="1"/>
  <c r="S22" i="1"/>
  <c r="S32" i="1"/>
  <c r="Q16" i="1"/>
  <c r="Q25" i="1"/>
  <c r="Q30" i="1"/>
  <c r="Q40" i="1"/>
  <c r="T42" i="1"/>
  <c r="Q49" i="1"/>
  <c r="Q51" i="1"/>
  <c r="T52" i="1"/>
  <c r="T53" i="1"/>
  <c r="T54" i="1"/>
  <c r="Q57" i="1"/>
  <c r="Q63" i="1"/>
  <c r="Q65" i="1"/>
  <c r="T66" i="1"/>
  <c r="T67" i="1"/>
  <c r="T68" i="1"/>
  <c r="T69" i="1"/>
  <c r="T70" i="1"/>
  <c r="Q75" i="1"/>
  <c r="Q77" i="1"/>
  <c r="T78" i="1"/>
  <c r="Q83" i="1"/>
  <c r="Q85" i="1"/>
  <c r="T86" i="1"/>
  <c r="Q91" i="1"/>
  <c r="T92" i="1"/>
  <c r="Q94" i="1"/>
  <c r="U100" i="1"/>
  <c r="T32" i="1" l="1"/>
  <c r="U32" i="1"/>
  <c r="T14" i="1"/>
  <c r="U14" i="1"/>
  <c r="T22" i="1"/>
  <c r="U22" i="1"/>
</calcChain>
</file>

<file path=xl/sharedStrings.xml><?xml version="1.0" encoding="utf-8"?>
<sst xmlns="http://schemas.openxmlformats.org/spreadsheetml/2006/main" count="1700" uniqueCount="629">
  <si>
    <t>FMP-SG-SST</t>
  </si>
  <si>
    <t>EMPRESA:</t>
  </si>
  <si>
    <t>DIRECCION:</t>
  </si>
  <si>
    <t>5901166 PBX 5901167</t>
  </si>
  <si>
    <t>CONTROL</t>
  </si>
  <si>
    <t>PROCESO</t>
  </si>
  <si>
    <t>RUTINARIO</t>
  </si>
  <si>
    <t>EFECTOS POSIBLES</t>
  </si>
  <si>
    <t>Responsable</t>
  </si>
  <si>
    <t>Observaciones Generales</t>
  </si>
  <si>
    <t>ACEPTABILIDAD DEL RIESGO</t>
  </si>
  <si>
    <t>PEOR CONSECUENCIA</t>
  </si>
  <si>
    <t>ELIMINACIÓN</t>
  </si>
  <si>
    <t>Físico</t>
  </si>
  <si>
    <t>Ninguno.</t>
  </si>
  <si>
    <t>Psicosocial</t>
  </si>
  <si>
    <t>Biomecanico</t>
  </si>
  <si>
    <t>CARGO</t>
  </si>
  <si>
    <t>NO RUTINARIO</t>
  </si>
  <si>
    <t>CLASIFICACIÓN</t>
  </si>
  <si>
    <t xml:space="preserve">Postura forzada o incorrecta o movimiento repetitivo </t>
  </si>
  <si>
    <t>Biomecánico</t>
  </si>
  <si>
    <t xml:space="preserve">Lesiones de los tendones, de espalda y neurovasculares.                                                                                   * Lesiones osteomusculares.                                                                                       * Trastornos.                                                                                          * musculoesqueléticos.  </t>
  </si>
  <si>
    <t>Silla ergonómica</t>
  </si>
  <si>
    <t>Ninguno</t>
  </si>
  <si>
    <t>Lesiones de trauma acumulativo</t>
  </si>
  <si>
    <t>GERENTE                                                                                                                               RESPONSABLE DEL SGSST                                                                 PERSONA CALIFICADA                                          TRABAJADORES</t>
  </si>
  <si>
    <t>Actas de asistencias a las capacitaciones y realizaciòn de pausas activas diarias. Procedimientos seguros de trabajo.concepto de actitud de los examenes ocupacionales. Diagnostico de las condiciones de salud.</t>
  </si>
  <si>
    <t>Bipedestación mantenida y dinámica.</t>
  </si>
  <si>
    <t>Fatiga muscular, edematización de miembros inferiores, várices primitivas bilaterales.</t>
  </si>
  <si>
    <t>Lesiones o enfermedades  irreparables (Incapacidad permanente parcial o invalidez).</t>
  </si>
  <si>
    <t>Exposición a las radiaciones producidas por el monitor del computador</t>
  </si>
  <si>
    <t>Habitos  refractivos, fatiga visual, irritacion en la vista.</t>
  </si>
  <si>
    <t>Habitos  refractivos</t>
  </si>
  <si>
    <t>Ajuste del brillo y contraste  del monitor a las necesidades visuales del trabajador</t>
  </si>
  <si>
    <t>Implementación de pausas activas, exámenes oftalmológigos periódicos, capacitación sobre conservación visual. Diagnostico de las condiciones de salud.</t>
  </si>
  <si>
    <t>GERENTE                                                            RESPONSABLE DEL SGSST                                                                                                                                                                                                PERSONA CALIFICADA                                                      TRABAJADORES</t>
  </si>
  <si>
    <t>Actas de asistencias de la realizaciòn de pausas activas diarias.                                                                                                         Diagnostico de las condiciones de salud.                                  Concepto de actitud de los examenes.</t>
  </si>
  <si>
    <t>Requerimientos del cargo - por alta responsabilidad</t>
  </si>
  <si>
    <t xml:space="preserve">Cansancio, Estrés, Agotamiento mental, sindrome de burnout, fatiga crónica, ineficacia </t>
  </si>
  <si>
    <t>Idoneidad para realizar la labor</t>
  </si>
  <si>
    <t>Estrés</t>
  </si>
  <si>
    <t>GERENTE                                                            COMITE DE CONVIVENCIA LABORAL                                                                                                                                                                                                PERSONA CALIFICADA                                                      TRABAJADORES</t>
  </si>
  <si>
    <t>Actas de socializaciòn de las Politicas de prevenciòn del acoso laboral y promover ambientes de convivencia laboral</t>
  </si>
  <si>
    <t>Publico                                           (Robos, atracos, asaltos, atentados, asonadas)</t>
  </si>
  <si>
    <t>Condiciones de seguridad</t>
  </si>
  <si>
    <t xml:space="preserve">Heridas, alteraciones del comportamiento, muerte.    </t>
  </si>
  <si>
    <t>Lesiones o enfermedades graves irreparables (Incapacidad permanente parcial o invalidez, muerte)</t>
  </si>
  <si>
    <t xml:space="preserve">Capacitación en manejo de riesgo público, que hacer antes, durante y después. Capacitación  riesgo público. </t>
  </si>
  <si>
    <t>GERENTE                                                                                                                                 RESPONSABLE DEL SGSST                  PERSONA CALIFICADA                                          TRABAJADORES</t>
  </si>
  <si>
    <t>Actas de asistencias a las capacitaciones.    Protocolos del Riesgo Publico.</t>
  </si>
  <si>
    <t>Sismo, terremoto, vendaval, inundación,Tormentas electricas.</t>
  </si>
  <si>
    <t>Fenomenos Naturales</t>
  </si>
  <si>
    <t xml:space="preserve">Heridas, traumas, aplastamiento, muerte. </t>
  </si>
  <si>
    <t>Lesiones o enfermedades graves irreparables (Incapacidad permanente parcial o invalidez).</t>
  </si>
  <si>
    <t xml:space="preserve">Diseño, ejecución y control del plan de emergencias. Conformación de la brigada de emergencias. Dotación y capacitación a la brigada de emergencias. Inspecciones periódicas a infraestructura y equipos de atención de emergencias. Capacitaciones a todos los niveles de la organización en cómo actuar antes, durante y después de la emergencia. </t>
  </si>
  <si>
    <t>Dotaciòn de epp a cada brigadas de emergencias(Primeros auxilios, contraincendio,evacuacion y rescate).</t>
  </si>
  <si>
    <t>Plan de emergencias, acta de conformaciòn de las brigadas, acta de entrega de epp a las brigadas y actas de asistencias a capacitaciones teorica - pràctica a las brigadas de emergencias.</t>
  </si>
  <si>
    <t>GERENCIA</t>
  </si>
  <si>
    <t>GERENTE</t>
  </si>
  <si>
    <t>Atencion a personas ( internas y externas).  Contestar y realizar llamadas a las diferentes entes internos y externos de la empresa. Contestar correos. Realizar viajes a los diferentes entes ( municipios y departamentos a nivel nacional). Revisar y firmar los diferentes documentos que se generen segun necesidades y procesos de la empresa.</t>
  </si>
  <si>
    <t>X</t>
  </si>
  <si>
    <t xml:space="preserve"> </t>
  </si>
  <si>
    <t>IMPLEMENTACIÓN DEL SISTEMA DE GESTIÓN DE SEGURIDAD Y SALUD EN EL TRABAJO</t>
  </si>
  <si>
    <t xml:space="preserve">CÓDIGO: </t>
  </si>
  <si>
    <t xml:space="preserve">MATRÍZ DE PELIGROS Y RIESGOS </t>
  </si>
  <si>
    <t xml:space="preserve">CIUDAD: VALLEDUPAR </t>
  </si>
  <si>
    <t>DATOS BÁSICOS DE LA EMPRESA</t>
  </si>
  <si>
    <t>CALLE 28 Nº 6A - 15 BARRIO SANTA ROSA</t>
  </si>
  <si>
    <t>NIT:  900149163-8</t>
  </si>
  <si>
    <t>CODIGO ACTIVIDAD:</t>
  </si>
  <si>
    <t xml:space="preserve">CLASE DE RIESGO: I,III               </t>
  </si>
  <si>
    <t>TELEFONO:</t>
  </si>
  <si>
    <t>IDENTIFICACIÓN</t>
  </si>
  <si>
    <t>EVALUACIÓN</t>
  </si>
  <si>
    <t>ZONA O LUGAR</t>
  </si>
  <si>
    <t xml:space="preserve">   ACTIVIDADES ESPECÍFICAS</t>
  </si>
  <si>
    <t xml:space="preserve"> PELIGRO</t>
  </si>
  <si>
    <t xml:space="preserve">DESCRIPCIÓN DE LOS CONTROLES EXISTENTES </t>
  </si>
  <si>
    <t xml:space="preserve"> EVALUACIÓN RIESGO</t>
  </si>
  <si>
    <t xml:space="preserve"> VALORACIÓN DEL RIESGO</t>
  </si>
  <si>
    <t xml:space="preserve"> CRITERIO PARA ESTABLECER CONTROLES</t>
  </si>
  <si>
    <t>DESCRIPCIÓN DE MEDIDAS DE INTERVENCIÓN</t>
  </si>
  <si>
    <t>Fecha de Seguimiento (ddmmaaaa)</t>
  </si>
  <si>
    <t>DESCRIPCIÓN</t>
  </si>
  <si>
    <t>CF
 CONTROL EN LA FUENTE</t>
  </si>
  <si>
    <t>CM
CONTROL EN EL MEDIO</t>
  </si>
  <si>
    <t>CP
CONTROL EN EL INDIVIDUO</t>
  </si>
  <si>
    <t>ND
NIVEL DE DEFICIENCIA</t>
  </si>
  <si>
    <t xml:space="preserve">NE
NIVEL DE EXPOSICIÓN </t>
  </si>
  <si>
    <t>NP
NIVEL DE PROBABILIDAD(NP=NDxNE)</t>
  </si>
  <si>
    <t>INTERPRETACIÓN DEL NIVEL PROBABILIDAD</t>
  </si>
  <si>
    <t>NC
NIVEL DE CONSECUENCIA</t>
  </si>
  <si>
    <t>NIVEL DEL RIESGO (NR)  E INTERPRETACIÓN</t>
  </si>
  <si>
    <t>INTERPRETACIÓN DEL NIVEL DEL RIESGO (NR)</t>
  </si>
  <si>
    <t>N° DE EXPUESTOS</t>
  </si>
  <si>
    <t xml:space="preserve">REEMPLAZAR O SUSTITUCIÓN </t>
  </si>
  <si>
    <t xml:space="preserve">CONTROLES DE INGENIERÍA </t>
  </si>
  <si>
    <t>CONTROLES ADMINISTRATIVOS</t>
  </si>
  <si>
    <t xml:space="preserve">EQUIPOS / ELEMENTOS DE PROTECCIÓN PERSONAL </t>
  </si>
  <si>
    <t>RECEPCION</t>
  </si>
  <si>
    <t>RECEPCIONISTA</t>
  </si>
  <si>
    <t>Atenciòn a personas ( internas y externas). Recepciòn de Documentos (Recibir documentaciòn que llegan para las diferentes dependecias de la empresa). Direccionar los documentos recibidos a las diferentes dependencias de la empresa. Contestar llamadas telefonicas y correos electronicos. Digitar documentos en el computador.</t>
  </si>
  <si>
    <t>x</t>
  </si>
  <si>
    <t>Posturas prolongadas sedentes, movimientos repetitivos de miembros superiores, adoptacion de malas posturas</t>
  </si>
  <si>
    <t xml:space="preserve">Lesiones de los tendones, de espalda y neurovasculares.                                                                             * Lesiones osteomusculares.                                                                                * Trastornos.                                                                                                                      * musculoesqueléticos y enfermedades del tunel del carpio.                                    </t>
  </si>
  <si>
    <t>Silla ergonómica.</t>
  </si>
  <si>
    <t>Lesiones trauma acumulativo</t>
  </si>
  <si>
    <t>Dotar al trabajador de reposa pies, pad mause ergonómico</t>
  </si>
  <si>
    <t>GERENTE                                                 PERSONA IDONEA                                     RESPONSABLE DEL SGSST                               TRABAJADORES</t>
  </si>
  <si>
    <t>Programa de pausas activas en medio magnetico y fisico. Actas de las capacitaciones.</t>
  </si>
  <si>
    <t>Locativo                                                       Exposición a caídas por desniveles al ingresar al área,  irregularidades  de suelos,falta de señalización en el àrea.</t>
  </si>
  <si>
    <t>Golpes, heridas, contusiones, fracturas, esguinces, luxaciones</t>
  </si>
  <si>
    <t>Fracturas</t>
  </si>
  <si>
    <t>Capacitación  en riesgo locativo y señalizaciones . Colocar señalizaciòn prevenciòn de caidas.</t>
  </si>
  <si>
    <t xml:space="preserve">GERENTE                                                                                                                              RESPONSABLE DEL SGSST                  </t>
  </si>
  <si>
    <t>Actas de asistencias a las capacitaciones.               Fotografia de colocacion de la señalizaciòn en caso de no realizar el control de ingenieria.</t>
  </si>
  <si>
    <t>Locativo                                                       Exposición a caídas de objetos, resbalones, contacto con elementos cortantes y punzantes, tropezones.</t>
  </si>
  <si>
    <t>Golpes, heridas, cortaduras, contusiones, fracturas, esguinces, luxaciones, muerte</t>
  </si>
  <si>
    <t>Lesiones (Incapacidad permanente parcial, muerte)</t>
  </si>
  <si>
    <t>Arreglo de la  puerta al ingreso al àrea de recepciòn y colocar protecciòn al filo (parte de abajo de la `puerta).</t>
  </si>
  <si>
    <t xml:space="preserve">GERENTE                                                                                                                                </t>
  </si>
  <si>
    <t>Habitos refractivos, fatiga visual, irritacion en la vista.</t>
  </si>
  <si>
    <t>Habitos refractivos</t>
  </si>
  <si>
    <t>Ajuste del brillo, soporte para colocar el monitor, contraste  del monitor a las necesidades visuales del trabajador.</t>
  </si>
  <si>
    <t>Implementación de pausas activas, exámenes oftalmológigos periódicos, capacitación sobre conservación visual.</t>
  </si>
  <si>
    <t>GERENTE                                                                                                                                RESPONSABLE DEL SGSST                                                                 PERSONA CALIFICADA                                          TRABAJADORES</t>
  </si>
  <si>
    <t xml:space="preserve">Formato de asistencias de la realizacion de las pauasa activas (diarias).                                               Examenes ocupacionales periodicos.                                               Ajuste del brillo de los monitores.                   </t>
  </si>
  <si>
    <t xml:space="preserve">Requerimientos del cargo </t>
  </si>
  <si>
    <t>Electrico</t>
  </si>
  <si>
    <t>Lesiones, quemaduras, corto circuito</t>
  </si>
  <si>
    <t>Tomas corrientes</t>
  </si>
  <si>
    <t>Lesiones(Incapacidad permanente parcial o invalidez, muerte)</t>
  </si>
  <si>
    <t xml:space="preserve">Aplicar el reglamento técnico de instalaciones eléctricas RETIE </t>
  </si>
  <si>
    <t>Lesiones(Incapacidad permanente parcial o invalidez)</t>
  </si>
  <si>
    <t xml:space="preserve">* Heridas, traumas, aplastamiento, muerte. </t>
  </si>
  <si>
    <t xml:space="preserve"> Mantenimiento oportuno a las condiciones inseguras identificadas en las inspecciones</t>
  </si>
  <si>
    <t>GESTION ARCHIVO</t>
  </si>
  <si>
    <t>Recibir,  foliar y archivar documentos,entregar carpetar, revisar correos, digitar documentos.</t>
  </si>
  <si>
    <t>Desordenes de trauma acumulativo, lesiones en el sistema musculo esqueletico, alteraciones en el sistema vascular, Lumbalgias, dorsalgias</t>
  </si>
  <si>
    <t>Dotar de sillas ergonomicas los puestos de trabajo, Diseño de puesto de trabajo, soportes a los monitores de los computadores.</t>
  </si>
  <si>
    <t>Orden y Aseo                                                                       Desorden en el àrea</t>
  </si>
  <si>
    <t xml:space="preserve">Golpes, caidas, fracturas.   </t>
  </si>
  <si>
    <t>Lesiones graves irreparables (Incapacidad permanente parcial o invalidez).</t>
  </si>
  <si>
    <t>Ninguna</t>
  </si>
  <si>
    <t>GERENTE                                                                                                                                 RESPONSABLE DEL SGSST                                                            TRABAJADORES</t>
  </si>
  <si>
    <t>Programa en medio fisico y en medio magnetico anexarlo al sgsst.</t>
  </si>
  <si>
    <t>Exposición a las radiaciones producidas por el monitor del computador y equipos utilizados para realizar la tarea.</t>
  </si>
  <si>
    <t>Habitos refractivos, fatiga visual, irritacion en la vista</t>
  </si>
  <si>
    <t xml:space="preserve">Ajuste del brillo y contraste  del monitor a las necesidades visuales del trabajador. </t>
  </si>
  <si>
    <t>GERENTE                                                                                                                               RESPONSABLE DEL SGSST                  PERSONA CALIFICADA                                          TRABAJADORES</t>
  </si>
  <si>
    <t>Concepto de actitud de los examenes ocupacionales, actas de las capacitaciones</t>
  </si>
  <si>
    <t>Organización del trabajo, demandas cualitativas y cuantitativas de la labor</t>
  </si>
  <si>
    <t xml:space="preserve">Garantizar el respeto y el trato justo a las personas. Garantizar la seguridad proporcionando estabilidad en el empleo y en todas las condiciones de trabajo. Fomentar el apoyo entre el equipo de trabajo en la realización de las tareas. Política clara para prevenir acoso laboral y promover un ambiente de convivencia laboral
  </t>
  </si>
  <si>
    <t>GERENTE                                                                         COMITÉ DE CONVIVENCIA LABORAL                                                                        PERSONA CALIFICADA                                      TRABAJADORES</t>
  </si>
  <si>
    <t>Socializaciòn, talleres , foletos actas de las actividades</t>
  </si>
  <si>
    <t>Sismo, vendaval, inundación,Tormentas electricas.</t>
  </si>
  <si>
    <t>Documento del plan de emergencias, acta de dotacion epp a las brigadas</t>
  </si>
  <si>
    <t>Manipulaciòn manual de cargas</t>
  </si>
  <si>
    <t xml:space="preserve">Sobreesfuerzo, esfuerzo excesivo                                                          * Accidentes de trabajo, lesiones osteomusculares, heridas, traumas, contusiones.       </t>
  </si>
  <si>
    <t>Reducción o rediseño de la carga ( Equipos que llevan para hacer la tarea)</t>
  </si>
  <si>
    <t xml:space="preserve">Ejercicios de estiramiento y pausas activas                                                                                             * Exámenes médicos ingreso, periódicos y de egreso.   Capacitación en manipulación adecuada de cargas e higiene postural. Trabajar en equipo.                                         Durante la manipulación de cargas no utilizar accesorios en manos y brazos.   Capacitación al personal en identificación y control de peligros y riesgos. 
  </t>
  </si>
  <si>
    <t>GERENTE                                                                                                                                RESPONSABLE DEL SGSST                  PERSONA CALIFICADA                                          TRABAJADORES</t>
  </si>
  <si>
    <t>Actas de implementacion de pausas activas y capacitaciones.</t>
  </si>
  <si>
    <t>Virus, Bacterias, Hongos, polvos que generan los documentos.</t>
  </si>
  <si>
    <t>Biologico</t>
  </si>
  <si>
    <t>Contacto con microorganismos y macroorganismos.                                                                                                                                                                                                                                                                   * Enfermedades infecciosas, virales, cutáneas y parasitarias.                                                                                                                                                                                                                                                     * Reacciones alérgicas</t>
  </si>
  <si>
    <t>Lesiones o enfermedades infectocontagiosas.</t>
  </si>
  <si>
    <t>Capacitaciòn en peligros y riesgos.</t>
  </si>
  <si>
    <t>Tapabocas. Guantes de latex o nitrilo.</t>
  </si>
  <si>
    <t>GERENTE                                                                                                                               RESPONSABLE DEL SGSST                                                          TRABAJADORES</t>
  </si>
  <si>
    <t>Carnet de vacunaciòn, actas de capacitaciones asistencia</t>
  </si>
  <si>
    <t>SALA DE JUNTAS</t>
  </si>
  <si>
    <t>TODO EL PERSONAL</t>
  </si>
  <si>
    <t>Reuniones de los trabajadores para tratar diferentes procesos de la empresa</t>
  </si>
  <si>
    <t>Temperaturas extremas                                                                                                                                                                                                                                                                                                                       (Frio-Calor)</t>
  </si>
  <si>
    <t>Fisico</t>
  </si>
  <si>
    <t>Exposición a rayos solares que penetran por los ventanales generando calor en el àrea</t>
  </si>
  <si>
    <t>Lesiones con incapacidades temporales.</t>
  </si>
  <si>
    <t>Colocar ventanales con vidrios polarizados para atenuar la entrada de los rayos solares.</t>
  </si>
  <si>
    <t xml:space="preserve">Hidratación. Identificación y control de peligros y riesgos
</t>
  </si>
  <si>
    <t>GERENTE                                                                                                                                RESPONSABLE DEL SGSST                                                          TRABAJADORES</t>
  </si>
  <si>
    <t>Fotografias de la colocaciòn de los ventanales</t>
  </si>
  <si>
    <t>DIRECCION DE PLANEACIÒN</t>
  </si>
  <si>
    <t>DIRECTOR PLANEACIÒN, DIRECTOR TECNICO, SUPERVISOR DE OBRAS, LIDER DE PROYECTOS</t>
  </si>
  <si>
    <t>Armar, formular proyectos. Diseñar, inspeccionar y entregar las obras.</t>
  </si>
  <si>
    <t xml:space="preserve">Implementación de pausas activas, capacitación sobre higiene postural     </t>
  </si>
  <si>
    <t>Actas de asistencia de realizacion de pausas activas diarias. Programa de pausas activas en medio ficiso y magnetico.  Acta de asistencias a las capacitaciones</t>
  </si>
  <si>
    <t xml:space="preserve">Exposición a las radiaciones producidas por el monitor del computador </t>
  </si>
  <si>
    <t>Vicios refractivos, fatiga visual, irritacion en la vista</t>
  </si>
  <si>
    <t>Actas de asistencia de realizacion de pausas activas diarias. Concepto de actitud de los examenes realizados, Diagnostico de las condiciones de salud. Acta de asistencias a las capacitaciones</t>
  </si>
  <si>
    <t>Capacitación en manejo de riesgo público, que hacer antes, durante y después. Capacitación sobre las instrucciones del personal de seguridad ante un evento de riesgo público. Claridad a todo el personal sobre los  protocolos de seguridad ante cualquier eventualidad de riesgo público</t>
  </si>
  <si>
    <t>Actas de asistencias a las capacitaciones y los protocolos de seguridad en riesgo publico.</t>
  </si>
  <si>
    <t>Locativo                                                       Exposición a caídas de objetos, resbalones, contacto con elementos cortantes y punzantes, tropezones en las obras que visitan.</t>
  </si>
  <si>
    <t>Capacitaciòn en peligros y riesgos</t>
  </si>
  <si>
    <t>cascos, botas de seguridad, guantes.</t>
  </si>
  <si>
    <t xml:space="preserve">Actas de entrega de epp y asistencias de las capacitaciones.  </t>
  </si>
  <si>
    <t>Virus, Bacterias, Hongos, picaduras de insectos y mordeduras de animales cuando realizan las labores en las obras.</t>
  </si>
  <si>
    <t>Contacto con microorganismos y macroorganismos.                                      * Mordeduras, rasguños y picaduras.                                                                                                                                                        * Enfermedades infecciosas, virales, cutáneas y parasitarias.                                                                                                                                   * Reacciones alérgicas</t>
  </si>
  <si>
    <t>Contar con esquema de Vacunaciòn.                                                                            Capacitaciòn en peligros y riesgos.</t>
  </si>
  <si>
    <t>GERENTE                                                                                                                                 RESPONSABLE DEL SGSST                                                          TRABAJADORES</t>
  </si>
  <si>
    <t>Carnet de vacunaciòn y actas de asistencias a las capacitaciones.</t>
  </si>
  <si>
    <t>Exposición a rayos solares que penetran por los ventanales generando calor en las oficinas.</t>
  </si>
  <si>
    <t>Colocar ventanales con vidrios polarizados para atenuar la entrada de los rayos solares en las oficinas.</t>
  </si>
  <si>
    <t xml:space="preserve"> Identificación y control de peligros y riesgos
</t>
  </si>
  <si>
    <t>Radiaciones No Ionizantes</t>
  </si>
  <si>
    <t xml:space="preserve">Exposición a rayos solares. Ultravioleta: pigmentación de la piel, quemaduras, conjuntivitis.  </t>
  </si>
  <si>
    <t>Lesiones o enfermedades graves irreparables (Incapacidad permanente parcial o invalidez)</t>
  </si>
  <si>
    <t xml:space="preserve">Hidratación.  Rotación del personal. Identificación y control de peligros y riesgos
</t>
  </si>
  <si>
    <t xml:space="preserve">Proteger la cabeza y la cara con gorros de ala ancha o viseras. Cerciórese que los trabajadores se pongan ropa protectora cuando van a las obras.
 </t>
  </si>
  <si>
    <t>Acta de entrega de epp</t>
  </si>
  <si>
    <t>Estrés, Sindrome de Bournout</t>
  </si>
  <si>
    <t>GERENTE                                                                           COMITÉ DE CONVIVENCIA LABORAL                                                                        PERSONA CALIFICADA                                      TRABAJADORES</t>
  </si>
  <si>
    <t>Acta de socializaciòn de las politicas de convivencia laboral.</t>
  </si>
  <si>
    <t>APOYO</t>
  </si>
  <si>
    <t>SISTEMAS</t>
  </si>
  <si>
    <t>LIDER DE SISTEMAS</t>
  </si>
  <si>
    <t xml:space="preserve">Alimentar el sistema alimentando la pagina empresarial, mantenimiento, instalaciones del programa,apoyo a los profesionales en actividades de informatica. Dotaciòn a las impresoras, tinta, toner. </t>
  </si>
  <si>
    <t>Soportes a los monitores de los computadores.</t>
  </si>
  <si>
    <t>Diseño e implementaciòn de pausas activas.</t>
  </si>
  <si>
    <t>Mouse pat, apoya pies.</t>
  </si>
  <si>
    <t>Actas de aistencias a las pausas activas.</t>
  </si>
  <si>
    <t>Actas de aistencias a las pausas activas, conceptos de actitud de los examenes, actas de asistencias de las actividades</t>
  </si>
  <si>
    <t>Plan de emergencia y actas de actividades realizadas</t>
  </si>
  <si>
    <t>Estrest</t>
  </si>
  <si>
    <t>Capacitaciòn en riesgo psicosocial</t>
  </si>
  <si>
    <t>Actas de asistencias a las actividades</t>
  </si>
  <si>
    <t>Locativo (Hacinamientos, orden y aseo)</t>
  </si>
  <si>
    <t>Condiciones de Seguridad</t>
  </si>
  <si>
    <t xml:space="preserve">Golpes, caidas, fracturas.                                                                     </t>
  </si>
  <si>
    <t>Lesiones con incapacidad temporal o parcial.</t>
  </si>
  <si>
    <t>Ampliaciòn de la oficina para organizar puestos de trabajo para el trabajador.</t>
  </si>
  <si>
    <t>DIRECCION ADMINISTRATIVA</t>
  </si>
  <si>
    <t>Llevar todos los procesos contables de la empresa. Realizan los procesos del àrea tècnica, realizan actividades por fuera de la empresa.Mensajero lleva correspondencia a los diferentes entes.</t>
  </si>
  <si>
    <t>Posturas prolongadas sedentes, movimientos repetitivos de miembros superiores, adoptacion de malas posturas por silla ergonomica dañada.</t>
  </si>
  <si>
    <t>1 Contadora( contratista), 6  (trabajadores de planta)</t>
  </si>
  <si>
    <t>Adquisiòn de sillas ergonomicas. Soportes a los monitores de los computadores.</t>
  </si>
  <si>
    <t>Actas de asistencias a las actividades Yacta de entrega de silla ergonomica,pat mouse, apoya pies</t>
  </si>
  <si>
    <t>Plan de emergencia en medio fisico y magnetico, actas de las actividades</t>
  </si>
  <si>
    <t>Vicios refractivos</t>
  </si>
  <si>
    <t>GERENTE                                                                          COMITÉ DE CONVIVENCIA LABORAL                                                                        PERSONA CALIFICADA                                      TRABAJADORES</t>
  </si>
  <si>
    <t>AREA DE OPERACIONES</t>
  </si>
  <si>
    <t>LIDER DE OPERACIONES, ABOGADA, LIDER DE ASEO,LIDER DE CONTRATACIÒN</t>
  </si>
  <si>
    <t>REALIZAN ACTIVIDADES POR FUERA DE LA EMPRESA, VAN A LAS OBRAS, LOS ABOGADOS SE ENCARGAN DE TODOS LOS PROCESOS JURIDICOS(CONTESTAR DERECHOS DE PETICIÒN, HACER RESOLUCIONES ETC..) REALIZAN FUNCIONES EN EL AREA DE SANEAMIENTO.</t>
  </si>
  <si>
    <t>Virus, Bacterias, Hongos, picaduras de insectos y mordeduras de animales cuando realizan las visitas en las obras.</t>
  </si>
  <si>
    <t>Actas de asistencias a las actividades, carnet de vacunaciòn</t>
  </si>
  <si>
    <t xml:space="preserve">sombrero alon, botas de seguridad, </t>
  </si>
  <si>
    <t>Locativo</t>
  </si>
  <si>
    <t xml:space="preserve">Golpes, caidas, fracturas.                                                                    </t>
  </si>
  <si>
    <t>SECRETARIA</t>
  </si>
  <si>
    <t>SECRETARIA GENERAL</t>
  </si>
  <si>
    <t>Recepciòn de documentos de las àreas, Clasificar los documentos para llevarlos a las diferentes despacho( tesoreria, contabilidad ). Atenciòn de llamadas, implementar sowerf, Sacar copias, escanear, grapar documentos.</t>
  </si>
  <si>
    <t>Biomecànico</t>
  </si>
  <si>
    <t xml:space="preserve">Lesiones de los tendones, de espalda y neurovasculares.                                                                             Lesiones osteomusculares.                                                                 Trastornos musculoesqueléticos. </t>
  </si>
  <si>
    <t>Diseño ergonómico del puesto de trabajo.                                Soportes a los monitores.</t>
  </si>
  <si>
    <t>Programa de pausas activas en medio magnetico y fìsico.                                                             Formato de asistencias a las pausas activas a los trabajadores.                                                    Informe del puesto de trabajo.                                 Actas de aistencias a las capacitaciones.     Acta de entrega de monitores para la adecuaciòn del puesto de trabajo.</t>
  </si>
  <si>
    <t>Exámenes oftalmológigos periódicos. capacitación sobre conservación visual. pausas activas</t>
  </si>
  <si>
    <t>ninguno</t>
  </si>
  <si>
    <t>Formato de asistencias de la realizacion de las pauasa activas (diarias).                                               Examenes ocupacionales periodicos.                                               Ajuste del brillo de los monitores.                                Actas de asistencias a los computadores.</t>
  </si>
  <si>
    <t xml:space="preserve">Locativo (condiciones de orden y aseo, caídas de objeto). </t>
  </si>
  <si>
    <t>Caída de personas, caída de objetos/accidentes de trabajo, golpes, contusiones, traumas, heridas, lesiones osteomusculares).</t>
  </si>
  <si>
    <t>GERENTE                                                                                                                                RESPONSABLE DEL SGSST                                                            COPASST                                                                                TRABAJADORES</t>
  </si>
  <si>
    <t>Programa de orden y ase en medio fisico y magnetico.                                                                           Informe de inspecciones de seguridad, orden y aseo.                                                         Registro de autoreportes de condiciones de inseguridad.                                                                          Actas de asistencias a las capacitaciones.</t>
  </si>
  <si>
    <t>Publico                                           (Robos, atracos, asaltos)</t>
  </si>
  <si>
    <t xml:space="preserve">Heridas, golpes.    </t>
  </si>
  <si>
    <t xml:space="preserve">Capacitación en manejo de riesgo público, que hacer antes, durante y después.                                                                                                   Claridad a todo el personal sobre los  protocolos de seguridad ante cualquier eventualidad de riesgo público. </t>
  </si>
  <si>
    <t>GERENTE                                                                                                                                 RESPONSABLE DEL SGSST                             PERSONA IDONEA PARA REALIZAR LA CAPACITACION.                                                         TRABAJADORES</t>
  </si>
  <si>
    <t xml:space="preserve"> Actas de asistencias a las capacitaciones.</t>
  </si>
  <si>
    <t>Gestión organizacional, características de la organización del trabajo, características del grupo social del trabajo, condiciones de la tarea, interface persona tarea, jornada de trabajo</t>
  </si>
  <si>
    <t>Carga física, carga mental, carga psíquica o emocional, carga de trabajo, acoso laboral.                                                                                                                                                                                   Estrés, alteraciones cardiovasculares, alteraciones gastrointestinales, cefalea, migraña, depresión, ansiedad, alteraciones del comportamiento.                                                          Accidentes de trabajo.</t>
  </si>
  <si>
    <t>Estrés, Lesiones con incapacidad temporal o parcial.</t>
  </si>
  <si>
    <t>Política clara para prevenir acoso laboral y promover un ambiente de convivencia laboral.                                                           Reuniones trimestrales del Comité de Convivencia Laboral.                    Actividades educativas y formativas con  los trabajadores con el objeto de modificar actitudes o respuestas.                                    Desarrollar programas de intervención en crisis.              Elaborar códigos o manuales de convivencia en los que se identifiquen los tipos de comportamiento aceptables en la empresa.                                                                                                            Garantizar el respeto y el trato justo a las personas. Fomentar la claridad y la transparencia organizativa</t>
  </si>
  <si>
    <t>GERENTE                                                                                                                                RESPONSABLE DEL SGSST                                                            COMITE DE CONVIVENCIA LABORAL                                                                              TRABAJADORES</t>
  </si>
  <si>
    <t>Implementar el manual de convivencia laboral.                                                                                 Acta de asistencias a las actividades.</t>
  </si>
  <si>
    <t>Sismo,Tormentas electricas.</t>
  </si>
  <si>
    <t>GERENTE                                                                                                                                RESPONSABLE DEL SGSST                             PERSONA IDONEA PARA REALIZAR LA CAPACITACION.                                                         TRABAJADORES</t>
  </si>
  <si>
    <t>Programa del plan de emergencias en medio fisico y magnetico, actas de la conformaciòn de las brigadas de emergencias, actas de asistencias a las capacitaciones.</t>
  </si>
  <si>
    <t>PLANEACION</t>
  </si>
  <si>
    <t>PROFESIONAL, ASESOR</t>
  </si>
  <si>
    <t>Llevar control de todos los documentos  ( Recibir los documentos, Ingresarlos al sistema, verificar y clasificar los documentos, contestar los oficios que no son asignados a personas, solicitud que hacen los entes de control , se responden y se envian, organizar, atenciòn al publico, llamar y contestar telefonos, imprimir y escanear documentos).</t>
  </si>
  <si>
    <t>Postura forzada o incorrecta o movimiento repetitivo al utilizar los sellos, escribir en el libro.</t>
  </si>
  <si>
    <t>Programa de pausas activas en medio fisico y magnetico, actas de actividades</t>
  </si>
  <si>
    <t>GERENTE                                                                                                                                 RESPONSABLE DEL SGSST                                                            COMITE DE CONVIVENCIA LABORAL                                                                              TRABAJADORES</t>
  </si>
  <si>
    <t>Actas de asistencias de las actividades</t>
  </si>
  <si>
    <t>Mecánico ( herramientas, piezas a trabajar, grapadoras, quita grapas).</t>
  </si>
  <si>
    <t xml:space="preserve">Heridas, fracturas, lesiones osteomusculares, pinchazos, rasguños, traumas. </t>
  </si>
  <si>
    <t>Mantenimiento preventivo de herramientas manuales.</t>
  </si>
  <si>
    <t>Capacitación en cuidado de manos.                                             Inspecciones a las herramientas manuales</t>
  </si>
  <si>
    <t>GERENTE                                                                                                                                RESPONSABLE DEL SGSST                                                                                     TRABAJADORES</t>
  </si>
  <si>
    <t>TRABAJO SOCIAL</t>
  </si>
  <si>
    <t>PROFESIONAL UNIVERSITARIO GRADO 2</t>
  </si>
  <si>
    <t>SUPERVISAR LA PARTE SOCIAL DE LAS OBRAS,REUNION CON LA COMUNIDAD, CAPACITACIONES, VISITAS, CHARLAS E INFORMES</t>
  </si>
  <si>
    <t>GERENTE                                                                                                                                 RESPONSABLE DEL SGSST                                                                                     TRABAJADORES</t>
  </si>
  <si>
    <t>Publico                                           (Robos, atracos, asaltos, alteraciones del comportamiento por parte de los usuarios, asonadas)</t>
  </si>
  <si>
    <t>Plan de emergencias en medio fisico, magnetico</t>
  </si>
  <si>
    <t>Resultados de los examenes y actas de actividades</t>
  </si>
  <si>
    <t>PASANTES</t>
  </si>
  <si>
    <t>APRENDIZ SENA</t>
  </si>
  <si>
    <t>SERVIR DE APOYO PARA REALIZAR ACTIVIDADES DEL SISTEMA DE GESTIÒN DE LA SEGURIDAD Y SALUD EN EL TRABAJO</t>
  </si>
  <si>
    <t>Actas de actividades</t>
  </si>
  <si>
    <t>COMUNICACIÒN</t>
  </si>
  <si>
    <t>Diseño de puesto de trabajo, soportes a los monitores de los computadores.</t>
  </si>
  <si>
    <t>Plan de emergencias en medio magnetico y fisico, actas de actividades</t>
  </si>
  <si>
    <t xml:space="preserve">Ejercicios de estiramiento y pausas activas                                                                                             * Exámenes médicos ingreso, periódicos y de egreso.   Capacitación en manipulación adecuada de cargas e higiene postural. Trabajar en equipo, utilizar ayudas mecánicas.                                         Durante la manipulación de cargas no utilizar accesorios en manos y brazos.   Capacitación al personal en identificación y control de peligros y riesgos. 
  </t>
  </si>
  <si>
    <t>Virus, Bacterias, Hongos, picaduras de insectos y mordeduras de animales cuando realizan las labores en las comunidades.</t>
  </si>
  <si>
    <t>Carnet de vacunaciòn, actas de actividades</t>
  </si>
  <si>
    <t xml:space="preserve">Proteger la cabeza y la cara con gorros de ala ancha o viseras. Cerciórese que los trabajadores se pongan ropa protectora  
 </t>
  </si>
  <si>
    <t>Acta de entrega de epp y actas de actividades</t>
  </si>
  <si>
    <t>AGUAS DEL CESAR S.A. E.S.P-</t>
  </si>
  <si>
    <t>Continuar con el programa  de pausas activas, capacitación sobre higiene postural y Pausas activas.   Diagnostico de las condiciones de salud.</t>
  </si>
  <si>
    <t>Diseño ergonómico del puesto de trabajo. Mantenimiento a mobiliario.</t>
  </si>
  <si>
    <t>Arreglo de la rampla al ingresar al àrea, dejarla a un solo nivel (Dentro del àrea) Por la parte externa al ingresar colocar escalones para que quede a un mismo nivel al ingresar).</t>
  </si>
  <si>
    <t>Continuar con programa de pausas activas, exámenes oftalmológigos periódicos, capacitación sobre conservación visual.</t>
  </si>
  <si>
    <t>Reubicar los tomas corrientes que se encuentran  debajo del escritorio de la recepcionista</t>
  </si>
  <si>
    <t xml:space="preserve">GERENTE                                                                                                                                                 RESPONSABLE DEL SGSST                                                          PERSONA CALIFICADA                                         </t>
  </si>
  <si>
    <t>Mecánico                                                    Herramientas (grapadora, saca grapas, perforadoras, etc.</t>
  </si>
  <si>
    <t>Heridas, golpes, contusiones, traumas, lesiones osteomusculares.</t>
  </si>
  <si>
    <t>Capacitación en Riesgo Mécanico.</t>
  </si>
  <si>
    <t>Tecnológico</t>
  </si>
  <si>
    <t xml:space="preserve">Quemaduras, </t>
  </si>
  <si>
    <t>Equipos Extintores</t>
  </si>
  <si>
    <t>Capacitación</t>
  </si>
  <si>
    <t>Muerte</t>
  </si>
  <si>
    <t>Reforzar capacitación en Riesgo Tecnológico.</t>
  </si>
  <si>
    <t xml:space="preserve">GERENTE                                                                                                                                                 RESPONSABLE DEL SGSST                                                                                                   </t>
  </si>
  <si>
    <t xml:space="preserve">Dotar instalaciones de equipos extintores de acuerdo a la norma </t>
  </si>
  <si>
    <t xml:space="preserve">GERENTE                                                                                                                                 RESPONSABLE DEL SGSST                  </t>
  </si>
  <si>
    <t>Plan de Emergencias.
Equipos de preparación y atención de emergencias.
Capacitación en el riesgo.</t>
  </si>
  <si>
    <t xml:space="preserve">GERENTE                                                                                                                                 RESPONSABLE DEL SGSST                         </t>
  </si>
  <si>
    <t>Programa de plan de emergencias, acta de conformaciòn de las brigadas de emergencia, actas de asistencia a las capacitaciones.</t>
  </si>
  <si>
    <t>Realizar las tareas evitando las posturas incómodas del cuerpo.  Continuar con programa de pausas activas. Aplicación de procedimientos seguros (enfasis ergonomia). Capacitaciòn en higiene postural, pausas activas. Examenes ocupacionales.</t>
  </si>
  <si>
    <t>Programa  de pausas activas, capacitación sobre higiene postural y  pausas activas. Procedimientos seguro de trabajo(enfasis ergonomia) Examenes ocupacionales.</t>
  </si>
  <si>
    <t>Programa de pausas activas, exámenes oftalmológigos periódicos, capacitación sobre conservación visual.</t>
  </si>
  <si>
    <t>Programa de orden y aseo, Jornada de limpieza en el àrea.</t>
  </si>
  <si>
    <t>ADMINISTRATIVO</t>
  </si>
  <si>
    <t xml:space="preserve">Programa pausas activas, capacitación sobre higiene postural     </t>
  </si>
  <si>
    <t>Programa de pausas activas.</t>
  </si>
  <si>
    <t xml:space="preserve">Ejecución y control del plan de emergencias. Brigada de Emergencias. Dotación y capacitación a la brigada de emergencias. Inspecciones periódicas a infraestructura y equipos de atención de emergencias. Capacitaciones a todos los niveles de la organización en cómo actuar antes, durante y después de la emergencia. </t>
  </si>
  <si>
    <t xml:space="preserve">Ejecución y control del plan de emergencias. Conformación de la brigada de emergencias. Dotación y capacitación a la brigada de emergencias. Inspecciones periódicas a infraestructura y equipos de atención de emergencias. Capacitaciones a todos los niveles de la organización en cómo actuar antes, durante y después de la emergencia. </t>
  </si>
  <si>
    <t xml:space="preserve">Programa de pausas activas, capacitación sobre higiene postural     </t>
  </si>
  <si>
    <t xml:space="preserve">Programa de pausas activas.              Realizar las tareas evitando las posturas incómodas del cuerpo.                                                                                                                        Capacitaciòn en Higiene Postural                    </t>
  </si>
  <si>
    <t xml:space="preserve"> Ejecución programa de orden y aseo en todas las áreas de trabajo.                                                                                                                                                    Realizar inspecciones de seguridad, orden y aseo.                                                              Gestión oportuna a las condiciones inseguras identificadas en las inspecciones.                                                                                Autoreporte de condiciones inseguras.                                        Capacitación en ambientes de trabajo seguro y saludable. Capacitación al personal en identificación y control de peligros y riesgos. 
  </t>
  </si>
  <si>
    <t xml:space="preserve">Ejecución y control del plan de emergencias. Conformación de la brigada de emergencias.                                       Dotación y capacitación a la brigada de emergencias. Inspecciones periódicas a infraestructura y equipos de atención de emergencias. Capacitaciones a todos los niveles de la organización en cómo actuar antes, durante y después de la emergencia. </t>
  </si>
  <si>
    <t xml:space="preserve"> Programa de pausas activas.              Realizar las tareas evitando las posturas incómodas del cuerpo.                                                                                                                        Capacitaciòn en Higiene Postural                    </t>
  </si>
  <si>
    <t>Programa  de pausas activas, capacitación sobre higiene postural y  pausas activas. Diseño de Procedimientos seguro de trabajo(enfasis ergonomia) Examenes ocupacionales.</t>
  </si>
  <si>
    <t>Programa pausas activas, exámenes oftalmológigos periódicos, capacitación sobre conservación visual.</t>
  </si>
  <si>
    <t>TODAS LAS AREAS</t>
  </si>
  <si>
    <t>Funciones propias del cargo</t>
  </si>
  <si>
    <t>ADMINISTRATIVO / OPERATIVO</t>
  </si>
  <si>
    <t>ADMINISTRATIVA / CONTRATISTAS</t>
  </si>
  <si>
    <t>TODOS LOS CARGOS</t>
  </si>
  <si>
    <t>Accidentes de transito</t>
  </si>
  <si>
    <t xml:space="preserve">Cubrimiento periodistico de las actividades de gestiòn social y las asignadas por el supervisor(Jefe de Prensa).                                                                                                                                  Entrevistas a diferentes personalidades, reportajes de diferentes temas, redes sociales ( difundir la informaciòn en faceboock, instagram, twitter), investigaciones, redactar boletines, presentaciones de eventos, grabaciòn de audio-videos, acompañamientos a los eventos. </t>
  </si>
  <si>
    <t>Intoxicación / Muerte</t>
  </si>
  <si>
    <t>Sistema autonomo contra incendio</t>
  </si>
  <si>
    <t>Plan de emergencias en medio fisico y magnetico. Acta de entrega de epp a las brigadas de emergencias. Informe de inspecciones de cada brigada de emergencias. Actas de asistencias a las capacitaciones.</t>
  </si>
  <si>
    <t>Programa de pausas activas, formato de asistencias de las pausas activas, acta de asistencias a las capacitaciones.</t>
  </si>
  <si>
    <t>Jornada de orden y aseo en el área de archivo.</t>
  </si>
  <si>
    <t xml:space="preserve">Inspecciones planeadas a las instalaciones eléctricas y mantenimiento / Reforzar capacitación en riesgo tecnologico. </t>
  </si>
  <si>
    <t xml:space="preserve">Dotar el área de archivo con extintor de agua a presión. </t>
  </si>
  <si>
    <t>Exceso de velocidad y maniobras peligrosas en moto y/o vehículo, imprudencias de otros conductores</t>
  </si>
  <si>
    <t>Traumatismos / Muerte</t>
  </si>
  <si>
    <t xml:space="preserve">Implementar Plan Estratégico de Seguridad Vial </t>
  </si>
  <si>
    <t>tener en cuenta que si existe un contrato de transporte con un tercero, se genera esta obligación para la empresa.</t>
  </si>
  <si>
    <t xml:space="preserve"> CONTRATISTAS</t>
  </si>
  <si>
    <t>Químico</t>
  </si>
  <si>
    <t>intoxicación, axficia.</t>
  </si>
  <si>
    <t>Accidentes de tránsito</t>
  </si>
  <si>
    <t>MEDIO</t>
  </si>
  <si>
    <t>III</t>
  </si>
  <si>
    <t>Aceptable</t>
  </si>
  <si>
    <t>Lesiones severas de piel</t>
  </si>
  <si>
    <t>Capacitación en manejo, uso seguro, transporte y almacenamiento de sustancias químicas, disponer  de las  hojas de seguridad.</t>
  </si>
  <si>
    <t>Guantes, tapabocas</t>
  </si>
  <si>
    <t>Solicitar a la empresa contratista plan de capacitación</t>
  </si>
  <si>
    <t>INSTRUCTIVO PARA EL DILIGENCIAMIENTO DE LA MATRIZ DE IDENTIFICACION DE PELIGROS,
VALORACION DE RIESGOS Y DETERMINACION DE CONTROLES</t>
  </si>
  <si>
    <t>Descripción de la actividad</t>
  </si>
  <si>
    <t>Tipo de Actividad</t>
  </si>
  <si>
    <t>Descripción</t>
  </si>
  <si>
    <t>Administrativa</t>
  </si>
  <si>
    <t>Actividades de tipo administrativo que impliquen reportes, registros, reuniones, auditorias, etc</t>
  </si>
  <si>
    <t>Operativa</t>
  </si>
  <si>
    <t>Actividades de tipo especifico asociados a analisis, limpiezas, etc</t>
  </si>
  <si>
    <t>Para el diligenciamiento de la identificación de peligros (descripción y clasificación), efecto posible se tendrá en cuenta la siguiente tabla</t>
  </si>
  <si>
    <t>CLASIFICACION</t>
  </si>
  <si>
    <t>DESCRIPCION</t>
  </si>
  <si>
    <t>EFECTO POSIBLE</t>
  </si>
  <si>
    <t>BIOLOGICO</t>
  </si>
  <si>
    <t>Virus</t>
  </si>
  <si>
    <t>Enfermedades virales
Afección de vías respiratorias
Intoxicación
Contusiones
Reacciones alérgicas
Muerte
Irritaciones en general de la piel y/o mucosas 
Transmisión de enfermedades de los animales</t>
  </si>
  <si>
    <t>Bacterias, hongos, levaduras</t>
  </si>
  <si>
    <t>Hongos</t>
  </si>
  <si>
    <t>Parásitos</t>
  </si>
  <si>
    <t>Picaduras</t>
  </si>
  <si>
    <t>Mordeduras</t>
  </si>
  <si>
    <t>Rickettsias</t>
  </si>
  <si>
    <t>Contacto, manipulación o ataque de animales</t>
  </si>
  <si>
    <t>Elementos contaminados</t>
  </si>
  <si>
    <t>Fluidos o excrementos</t>
  </si>
  <si>
    <t>FISICO</t>
  </si>
  <si>
    <t>Ruido (de impacto, intermitente, continuo)</t>
  </si>
  <si>
    <t>Perdida de la capacidad auditiva</t>
  </si>
  <si>
    <t>Iluminación (luz visible por exceso o deficiencia)</t>
  </si>
  <si>
    <t>Fatiga visual,  pérdida agudeza visual, síndrome ojo rojo y perdida de la capacidad visual</t>
  </si>
  <si>
    <t>Vibración (cuerpo entero, segmentaria) por •operación de maquinas y equipos, fallas en mantenimiento de maquinas y equipos, utilización medios de transporte, uso de herramientas)</t>
  </si>
  <si>
    <t>Mareos, visión, afectación del cuerpo completo o de la mano
Alteración funciones fisiológicas, sensoriales, neuromusculares</t>
  </si>
  <si>
    <t xml:space="preserve">Temperaturas extremas (calor y frio, condiciones ambientales , hornos, calderas, calentadores, equipos de secado, muflas, esterilizadores, autoclaves, incubadoras) </t>
  </si>
  <si>
    <t>Irritaciones en general de la piel, quemaduras
Efectos nocivos relacionados al calor o al frio</t>
  </si>
  <si>
    <t>Radiaciones no ionizantes (laser, ultravioleta, infrarroja, radiofrecuencia, microondas) lámparas de vapor de mercurio, lámparas de gases, lámparas de tungsteno y halógenas, lámparas fluorescentes, etc. lámparas ultravioleta, computadores, fotocopiadora</t>
  </si>
  <si>
    <t>Afectación de la salud, afecciones en la piel</t>
  </si>
  <si>
    <t>QUIMICO</t>
  </si>
  <si>
    <t>Sólidos, polvos orgánicos, inorgánicos, material particulado (cemento, madera, soldadura)</t>
  </si>
  <si>
    <t xml:space="preserve">Intoxicación
Quemaduras
Muerte, 
Rinitis, reacciones alérgicas
</t>
  </si>
  <si>
    <t>Líquidos, aerosoles, humos metálicos, no metálicos, gases y vapores (nieblas y rocíos, ebullición, limpieza con vapor de agua, aerosoles, pintura, humus de  combustión química)</t>
  </si>
  <si>
    <t>Monóxidos de carbono, Óxidos nitrosos, Cloro y sus derivados, Amoniaco (procesos de enfriamiento)</t>
  </si>
  <si>
    <t>Químicos y sus derivados (almacenamiento, transportes, manipulación de productos químicos)</t>
  </si>
  <si>
    <t>Incendios (fuego por acumulación de material químico)</t>
  </si>
  <si>
    <t>Pérdidas materiales
Pérdidas Humanas    
Lesiones con incapacidad permanente, golpes, caídas, quemaduras de primer, segundo y tercer grado.</t>
  </si>
  <si>
    <t>PSICOSOCIAL</t>
  </si>
  <si>
    <t>Demandas cuantitativa (Son las exigencias relativas a la cantidad de trabajo que se debe ejecutar, en relación con el tiempo disponible para hacerlo)</t>
  </si>
  <si>
    <t>Colón irritable, enfermedad ácido péptica, hipertensión arterial, infarto medio cardio
Estados de ansiedad, depresión, alteraciones disociales, trastornos de adaptación, somatización y adicciones</t>
  </si>
  <si>
    <t>Demanda de carga mental (Las exigencias de carga mental se refieren a las demandas de procesamiento cognitivo que implica la tarea y que involucran procesos mentales superiores de atención, memoria y análisis de información para generar una respuesta)</t>
  </si>
  <si>
    <t>Demandas emocionales (Situaciones afectivas y emocionales propias del contenido de la tarea que tienen el potencial de interferir con los sentimientos y emociones del trabajador)</t>
  </si>
  <si>
    <t>Exigencias de responsabilidad del cargo (Las exigencias de responsabilidad directa en el trabajo hacen alusión al conjunto de obligaciones implícitas en el desempeño de un cargo, cuyos resultados no pueden ser transferidos a otras personas. En particular, esta dimensión considera la responsabilidad por resultados, dirección, bienes, información confidencial, salud y seguridad de otros, que tienen un impacto importante en el área (sección), en la empresa o en las personas. )</t>
  </si>
  <si>
    <t>Demandas ambientales y de esfuerzo físico (Las demandas ambientales y de esfuerzo físico de la ocupación hacen referencia a las condiciones del lugar de trabajo y a la carga física que involucran las actividades que se desarrollan, que bajo ciertas circunstancias exigen del individuo un esfuerzo de adaptación.
Las demandas de esta dimensión son condiciones de tipo físico (ruido, iluminación, temperatura, ventilación), químico, biológico (virus, bacterias, hongos o animales), de diseño del puesto de trabajo, de saneamiento (orden y aseo), de carga física y de seguridad industrial.)</t>
  </si>
  <si>
    <t>Demanda de la jornada de trabajo (Las demandas de la jornada de trabajo son las exigencias del tiempo laboral que
se hacen al individuo en términos de la duración y el horario de la jornada, así como de los periodos destinados a  pausas y descansos periódicos)</t>
  </si>
  <si>
    <t>BIOMECANICOS</t>
  </si>
  <si>
    <t>Postura (prolongada, mantenida, forzada, antigravitacional)</t>
  </si>
  <si>
    <t>Desordenes musculo esqueléticos</t>
  </si>
  <si>
    <t>Esfuerzo (Manipulación de pesos, desplazamientos (con o sin carga, otros grupos musculares )</t>
  </si>
  <si>
    <t>Movimiento repetitivo (flexiones, extensiones)</t>
  </si>
  <si>
    <t>Manipulación manual de cargas</t>
  </si>
  <si>
    <t>CONDICIONES DE SEGURIDAD</t>
  </si>
  <si>
    <t>Mecánico (elementos o partes de maquinas, 
herramientas, equipos, piezas a trabajar, 
materiales proyectados sólidos o fluidos, 
manipulación de materiales
mecanismos en movimiento)</t>
  </si>
  <si>
    <t>Lesiones, contusiones</t>
  </si>
  <si>
    <t>Eléctrico (Alta y baja tensión estática,
conexiones eléctricas, 
tableros de control, 
transmisores de energía, etc.
cercas eléctricas)</t>
  </si>
  <si>
    <t>Locativo 
Sistemas y medios de almacenamiento, 
superficies de trabajo (irregulares, deslizantes, con diferencia del nivel), 
condiciones de orden y aseo (caídas de objetos),
distribución de áreas, 
estructuras e instalaciones,
uso de escaleras y pasillos,
espacios confinados,
topografía irregular,
corrientes caudalosas, crecientes de los ríos</t>
  </si>
  <si>
    <t>Traumas por caídas, resbalones, golpes
Lesiones o enfermedades con incapacidad temporal</t>
  </si>
  <si>
    <t>Tecnológico (explosión, fuga, derrame, incendio)</t>
  </si>
  <si>
    <t>Perdidas materiales
Perdidas humanas
Lesiones con incapacidad permanente,</t>
  </si>
  <si>
    <t>Públicos (robos, atracos, asaltos, atentados, orden público, asonadas, sabotaje, minas antipersona, etc.)</t>
  </si>
  <si>
    <t>Pérdidas materiales
Pérdidas Humanas    Lesiones con incapacidad permanente, golpes y traumas</t>
  </si>
  <si>
    <t>Trabajo en alturas</t>
  </si>
  <si>
    <t>Lesiones con incapacidad permanente o temporal. Muerte</t>
  </si>
  <si>
    <t>Espacios confinados</t>
  </si>
  <si>
    <t>Asfixia, atrapamiento, intoxicación, muerte</t>
  </si>
  <si>
    <t>FENOMENOS NATURALES</t>
  </si>
  <si>
    <t xml:space="preserve">Sismo </t>
  </si>
  <si>
    <t>Perdidas materiales
Perdidas humanas
Lesiones con incapacidad permanente, golpes, traumas, aplastamiento)</t>
  </si>
  <si>
    <t>Derrumbe</t>
  </si>
  <si>
    <t>Vendaval</t>
  </si>
  <si>
    <t>Inundación</t>
  </si>
  <si>
    <t>Precipitaciones (lluvias)</t>
  </si>
  <si>
    <t>Valoración del riesgo</t>
  </si>
  <si>
    <r>
      <t xml:space="preserve">(10) Evaluación del riesgo:  </t>
    </r>
    <r>
      <rPr>
        <sz val="10"/>
        <color indexed="8"/>
        <rFont val="Arial"/>
        <family val="2"/>
      </rPr>
      <t>para realizar la evaluación del riesgo se deben realizar los siguientes cálculos aplicando las siguientes tablas:</t>
    </r>
  </si>
  <si>
    <t>(ND) Para determinar el nivel de deficiencia</t>
  </si>
  <si>
    <t>DETERMINACION NIVEL DE DEFICIENCIA</t>
  </si>
  <si>
    <t>Nivel Deficiencia</t>
  </si>
  <si>
    <t>Valor de ND</t>
  </si>
  <si>
    <t>Muy alto</t>
  </si>
  <si>
    <t>Se han detectado peligros que determinan como posible la generación de incidentes o consecuencias muy significativas, o la eficacia del conjunto de medidas preventivas existentes respecto al riesgo es nula o no existe, o ambos.</t>
  </si>
  <si>
    <t>Alto</t>
  </si>
  <si>
    <t>Se han detectado algunos peligros que pueden dar lugar a consecuencias significativas o la eficacia del conjunto de medidas preventivas existentes es baja, o ambos.</t>
  </si>
  <si>
    <t>Medio</t>
  </si>
  <si>
    <t>Se han detectado peligros que pueden dar lugar a consecuencias poco significativas o de menor importancia, o la eficacia del conjunto de medidas preventivas existentes es moderada, o ambos.</t>
  </si>
  <si>
    <t>Bajo</t>
  </si>
  <si>
    <t>No se asigna valor</t>
  </si>
  <si>
    <t>No se ha detectado consecuencia alguna, o la eficacia del conjunto de medidas preventivas existentes es alta, o ambos. El riesgo está controlado.
Estos peligros se clasifican directamente en el nivel de riesgo y de intervención cuatro.</t>
  </si>
  <si>
    <t>(NE) Para determinar el nivel de exposición</t>
  </si>
  <si>
    <t>DETERMINACION NIVEL DE EXPOSICION</t>
  </si>
  <si>
    <t>Nivel Exposición</t>
  </si>
  <si>
    <t>Valor de NE</t>
  </si>
  <si>
    <t>Continua</t>
  </si>
  <si>
    <t>La situación de exposición se presenta sin interrupción o varias veces con tiempo prolongado durante la jornada laboral.</t>
  </si>
  <si>
    <t>Frecuente</t>
  </si>
  <si>
    <t>La situación de exposición se presenta varias veces durante la jornada laboral por tiempos cortos.</t>
  </si>
  <si>
    <t>Ocasional</t>
  </si>
  <si>
    <t>La situación de exposición se presenta alguna vez durante la jornada laboral y por un período de tiempo corto.</t>
  </si>
  <si>
    <t>Esporádica</t>
  </si>
  <si>
    <t>La situación de exposición se presenta de manera eventual.</t>
  </si>
  <si>
    <t>(NP = NDxNE) Para determinar el nivel de probabilidad se combinan los resultados del nivel de deficiencia por  nivel de exposición</t>
  </si>
  <si>
    <t>DETERMINACION NIVEL DE PROBABILIDAD
NP = ND*NE</t>
  </si>
  <si>
    <t>Niveles de Probabilidad</t>
  </si>
  <si>
    <t>Nivel de Exposición</t>
  </si>
  <si>
    <t>Nivel de Deficiencia</t>
  </si>
  <si>
    <t>40 - MA</t>
  </si>
  <si>
    <t>30 - MA</t>
  </si>
  <si>
    <t>20 - A</t>
  </si>
  <si>
    <t>10 - A</t>
  </si>
  <si>
    <t>24 - MA</t>
  </si>
  <si>
    <t>18 - A</t>
  </si>
  <si>
    <t>12 - A</t>
  </si>
  <si>
    <t>6 - M</t>
  </si>
  <si>
    <t>8 - M</t>
  </si>
  <si>
    <t>4 - B</t>
  </si>
  <si>
    <t>2 - B</t>
  </si>
  <si>
    <t>SIGNIFICADO NIVELES DE PROBABILIDAD</t>
  </si>
  <si>
    <t>Nivel de Probabilidad</t>
  </si>
  <si>
    <t>Valor de NP</t>
  </si>
  <si>
    <t>Muy alto (MA)</t>
  </si>
  <si>
    <t>Entre 40 y 24</t>
  </si>
  <si>
    <t>Situación deficiente con exposición continua, o muy deficiente con exposición frecuente.
Normalmente la materialización del riesgo ocurre con frecuencia.</t>
  </si>
  <si>
    <t>Alto (A)</t>
  </si>
  <si>
    <t>Entre 20 y 10</t>
  </si>
  <si>
    <t>Situación deficiente con exposición frecuente u ocasional, o bien situación muy deficiente con exposición ocasional o esporádica.
La materialización del riesgo es posible que suceda varias veces en la vida laboral.</t>
  </si>
  <si>
    <t>Medio (M)</t>
  </si>
  <si>
    <t>Entre 8 y 6</t>
  </si>
  <si>
    <t xml:space="preserve">Situación deficiente con exposición esporádica, o bien situación mejorable con exposición continuada o frecuente.
Es posible que suceda el daño alguna vez. </t>
  </si>
  <si>
    <t>Bajo (B)</t>
  </si>
  <si>
    <t>Entre 4 y 2</t>
  </si>
  <si>
    <t>Situación mejorable con exposición ocasional o esporádica, o situación sin anomalía destacable con cualquier nivel de exposición.
No es esperable que se materialice el riesgo, aunque puede ser concebible.</t>
  </si>
  <si>
    <t>(NC) Para determinar el nivel de consecuencia</t>
  </si>
  <si>
    <t>DETERMINACION NIVEL DE CONSECUENCIA</t>
  </si>
  <si>
    <t>Nivel Consecuencia</t>
  </si>
  <si>
    <t>Valor de NC</t>
  </si>
  <si>
    <t>Mortal o catastrófico</t>
  </si>
  <si>
    <t>Muy grave</t>
  </si>
  <si>
    <t>Grave</t>
  </si>
  <si>
    <t>Lesiones o enfermedades con incapacidad laboral temporal</t>
  </si>
  <si>
    <t>Leve</t>
  </si>
  <si>
    <t>Lesiones o enfermedades que no requieren incapacidad</t>
  </si>
  <si>
    <t>(NR) Para determinar el nivel de Riesgo se combinan los resultados del nivel de consecuencia por  nivel de probabilidad</t>
  </si>
  <si>
    <t>DETERMINACION NIVEL DE RIESGO
NR = NP*NC</t>
  </si>
  <si>
    <t>Niveles de Riesgo</t>
  </si>
  <si>
    <t>40 - 24</t>
  </si>
  <si>
    <t>20 - 10</t>
  </si>
  <si>
    <t>8 - 6</t>
  </si>
  <si>
    <t>4 - 2</t>
  </si>
  <si>
    <t>Nivel de Consecuencias</t>
  </si>
  <si>
    <t>I 
4000 - 2400</t>
  </si>
  <si>
    <t>I
2000 - 1000</t>
  </si>
  <si>
    <t>I
800 - 600</t>
  </si>
  <si>
    <t>II
400 - 200</t>
  </si>
  <si>
    <t>I
2400 - 1440</t>
  </si>
  <si>
    <t>I
1200 - 600</t>
  </si>
  <si>
    <t>II
480 - 360</t>
  </si>
  <si>
    <t>II 240</t>
  </si>
  <si>
    <t>III 120</t>
  </si>
  <si>
    <t>I
1000 - 600</t>
  </si>
  <si>
    <t>II
500 - 250</t>
  </si>
  <si>
    <t>II
200 - 150</t>
  </si>
  <si>
    <t>III
100 - 50</t>
  </si>
  <si>
    <t>II
400 - 240</t>
  </si>
  <si>
    <t>II 200</t>
  </si>
  <si>
    <t>III
80 - 60</t>
  </si>
  <si>
    <t>III 40</t>
  </si>
  <si>
    <t>III 100</t>
  </si>
  <si>
    <t>IV 20</t>
  </si>
  <si>
    <t>Interpretación del nivel de riesgo (NR)</t>
  </si>
  <si>
    <t>SIGNIFICADO NIVELES DE RIESGO</t>
  </si>
  <si>
    <t>Nivel de Riesgo</t>
  </si>
  <si>
    <t>Valor de NR</t>
  </si>
  <si>
    <t>I</t>
  </si>
  <si>
    <t>4000 - 600</t>
  </si>
  <si>
    <t>Situación crítica. Suspender actividades hasta que el riesgo esté bajo control. Intervención urgente.</t>
  </si>
  <si>
    <t>II</t>
  </si>
  <si>
    <t>500 - 150</t>
  </si>
  <si>
    <t>Corregir y adoptar medidas de control inmediato. Sin embargo, suspenda actividades si el nivel de riesgo está por encima o igual de 360.</t>
  </si>
  <si>
    <t>120 - 40</t>
  </si>
  <si>
    <t>Mejorar si es posible. Sería conveniente justificar la intervención y su rentabilidad.</t>
  </si>
  <si>
    <t>IV</t>
  </si>
  <si>
    <t>Mantener las medidas de control existentes, pero se deberían considerar soluciones o mejoras y se deben hacer comprobaciones periódicas para asegurar que el riesgo aún es aceptable</t>
  </si>
  <si>
    <t>Aceptabilidad del riesgo</t>
  </si>
  <si>
    <t>Significado</t>
  </si>
  <si>
    <t>No aceptable</t>
  </si>
  <si>
    <t>No aceptable o aceptable con control especifico</t>
  </si>
  <si>
    <t>Mejorable</t>
  </si>
  <si>
    <t>Determinación de controles</t>
  </si>
  <si>
    <t>(12) Criterios para establecer controles:</t>
  </si>
  <si>
    <r>
      <t xml:space="preserve">- </t>
    </r>
    <r>
      <rPr>
        <b/>
        <sz val="10"/>
        <color indexed="8"/>
        <rFont val="Arial"/>
        <family val="2"/>
      </rPr>
      <t xml:space="preserve">Numero de expuestos. </t>
    </r>
    <r>
      <rPr>
        <sz val="10"/>
        <color indexed="8"/>
        <rFont val="Arial"/>
        <family val="2"/>
      </rPr>
      <t xml:space="preserve">Se indica el número total de expuestos, es importante tenerlo en cuenta para identificar el alcance del control que se va a implementar
</t>
    </r>
    <r>
      <rPr>
        <b/>
        <sz val="10"/>
        <color indexed="8"/>
        <rFont val="Arial"/>
        <family val="2"/>
      </rPr>
      <t>- Planta.</t>
    </r>
    <r>
      <rPr>
        <sz val="10"/>
        <color indexed="8"/>
        <rFont val="Arial"/>
        <family val="2"/>
      </rPr>
      <t xml:space="preserve"> Se indica el número de trabajadores de planta expuestos al riesgo. 
</t>
    </r>
    <r>
      <rPr>
        <b/>
        <sz val="10"/>
        <color indexed="8"/>
        <rFont val="Arial"/>
        <family val="2"/>
      </rPr>
      <t>- Contratistas.</t>
    </r>
    <r>
      <rPr>
        <sz val="10"/>
        <color indexed="8"/>
        <rFont val="Arial"/>
        <family val="2"/>
      </rPr>
      <t xml:space="preserve"> Se indica el número de trabajadores de planta expuestos al riesgo.
</t>
    </r>
    <r>
      <rPr>
        <b/>
        <sz val="10"/>
        <color indexed="8"/>
        <rFont val="Arial"/>
        <family val="2"/>
      </rPr>
      <t>- TE:</t>
    </r>
    <r>
      <rPr>
        <sz val="10"/>
        <color indexed="8"/>
        <rFont val="Arial"/>
        <family val="2"/>
      </rPr>
      <t xml:space="preserve"> Indicar el tiempo de exposición al factor de riesgo.
</t>
    </r>
    <r>
      <rPr>
        <b/>
        <sz val="10"/>
        <color indexed="8"/>
        <rFont val="Arial"/>
        <family val="2"/>
      </rPr>
      <t>- Peor consecuencia:</t>
    </r>
    <r>
      <rPr>
        <sz val="10"/>
        <color indexed="8"/>
        <rFont val="Arial"/>
        <family val="2"/>
      </rPr>
      <t xml:space="preserve"> Describir la peor consecuencia que puede ocurrir, se debe tener en cuenta que el control que se va a implementar evite siempre la Peor consecuencia a estar expuesto al riesgo.
</t>
    </r>
    <r>
      <rPr>
        <b/>
        <sz val="10"/>
        <color indexed="8"/>
        <rFont val="Arial"/>
        <family val="2"/>
      </rPr>
      <t>- Existencia requisito legal asociado:</t>
    </r>
    <r>
      <rPr>
        <sz val="10"/>
        <color indexed="8"/>
        <rFont val="Arial"/>
        <family val="2"/>
      </rPr>
      <t xml:space="preserve"> Indique SI o NO si existe un requisito legal especifico a la actividad que se esta evaluando para tener parámetros de priorización en la implementación de las medidas de intervención.</t>
    </r>
  </si>
  <si>
    <t xml:space="preserve">(13) Descripción de medidas de intervención: </t>
  </si>
  <si>
    <r>
      <t xml:space="preserve">(1) Proceso: </t>
    </r>
    <r>
      <rPr>
        <sz val="11"/>
        <color theme="1"/>
        <rFont val="Arial"/>
        <family val="2"/>
      </rPr>
      <t>Indicar el nombre del Proceso que corresponde de acuerdo al Mapa de Procesos del Sistema de Gestión.</t>
    </r>
  </si>
  <si>
    <r>
      <t xml:space="preserve">(2) Zona o lugar: </t>
    </r>
    <r>
      <rPr>
        <sz val="11"/>
        <color theme="1"/>
        <rFont val="Arial"/>
        <family val="2"/>
      </rPr>
      <t>Indicar la zona o lugar donde se ejecutan las actividades propias del proceso. (En este caso el laboratorio)</t>
    </r>
  </si>
  <si>
    <r>
      <t xml:space="preserve">(3) Tipo de actividad: </t>
    </r>
    <r>
      <rPr>
        <sz val="11"/>
        <color theme="1"/>
        <rFont val="Arial"/>
        <family val="2"/>
      </rPr>
      <t>Hace referencia a los contenidos globales de las actividades definiendo actividades de tipo Administrativa, Operativa o Técnica, se debe indicar el tipo de actividad de acuerdo a la siguiente tabla:</t>
    </r>
  </si>
  <si>
    <r>
      <t>(4) Actividades: E</t>
    </r>
    <r>
      <rPr>
        <sz val="11"/>
        <color theme="1"/>
        <rFont val="Arial"/>
        <family val="2"/>
      </rPr>
      <t>scribir las actividades correspondientes al procedimiento en las cuales se identifican los peligros.</t>
    </r>
  </si>
  <si>
    <r>
      <t xml:space="preserve">(6) Continuidad de la actividad: </t>
    </r>
    <r>
      <rPr>
        <sz val="11"/>
        <color theme="1"/>
        <rFont val="Arial"/>
        <family val="2"/>
      </rPr>
      <t>se refiere a si la actividad se realiza de manera Rutinaria (R), no rutinaria (NR) y estado de emergencia (EE), utilizando el uno (1) donde corresponda a la continuidad de la actividad.</t>
    </r>
  </si>
  <si>
    <r>
      <t xml:space="preserve">(7) Peligros: </t>
    </r>
    <r>
      <rPr>
        <sz val="11"/>
        <color theme="1"/>
        <rFont val="Arial"/>
        <family val="2"/>
      </rPr>
      <t>Identificar los peligros y definir sus características de acuerdo a la siguiente clasificación de los peligros de acuerdo a las condiciones de trabajo</t>
    </r>
  </si>
  <si>
    <r>
      <rPr>
        <b/>
        <sz val="10"/>
        <rFont val="Arial"/>
        <family val="2"/>
      </rPr>
      <t xml:space="preserve">(8) Efecto Posible: </t>
    </r>
    <r>
      <rPr>
        <sz val="11"/>
        <color theme="1"/>
        <rFont val="Arial"/>
        <family val="2"/>
      </rPr>
      <t>alteración que se puede generar a nivel de la salud del trabajador, ambiente, el proceso o equipos.</t>
    </r>
  </si>
  <si>
    <r>
      <t xml:space="preserve">(9) Descripción de los controles existentes: </t>
    </r>
    <r>
      <rPr>
        <sz val="11"/>
        <color theme="1"/>
        <rFont val="Arial"/>
        <family val="2"/>
      </rPr>
      <t>se refiere a la medida existente para controlar el peligro a nivel de la fuente, medio y personas: Control en la Fuente (CF) - Control en el Medio (CM), y Control en las Personas. (CP). La manera de registrar dichos controles será describiendo el control existente en  cada caso, si no aplica se escribe Ninguno</t>
    </r>
  </si>
  <si>
    <r>
      <rPr>
        <b/>
        <sz val="10"/>
        <rFont val="Arial"/>
        <family val="2"/>
      </rPr>
      <t>Nota:</t>
    </r>
    <r>
      <rPr>
        <sz val="11"/>
        <color theme="1"/>
        <rFont val="Arial"/>
        <family val="2"/>
      </rPr>
      <t xml:space="preserve"> La determinación del nivel de deficiencia para los peligros higiénicos (físico, químico, biológicos u otro) puede hacerse en forma cualitativa. Revisar anexo C GUIA GTC 45 pág. 28-31</t>
    </r>
  </si>
  <si>
    <r>
      <rPr>
        <b/>
        <sz val="10"/>
        <rFont val="Arial"/>
        <family val="2"/>
      </rPr>
      <t>Nota:</t>
    </r>
    <r>
      <rPr>
        <sz val="11"/>
        <color theme="1"/>
        <rFont val="Arial"/>
        <family val="2"/>
      </rPr>
      <t xml:space="preserve"> Para evaluar el nivel de consecuencias, tenga en cuenta la consecuencia directa más grave que se pueda presentar en la actividad valorada.</t>
    </r>
  </si>
  <si>
    <r>
      <rPr>
        <b/>
        <sz val="10"/>
        <rFont val="Arial"/>
        <family val="2"/>
      </rPr>
      <t>(11) Valoración del riesgo</t>
    </r>
    <r>
      <rPr>
        <sz val="11"/>
        <color theme="1"/>
        <rFont val="Arial"/>
        <family val="2"/>
      </rPr>
      <t xml:space="preserve"> Decidir si el riesgo es aceptable o no. Una vez determinado el nivel de riesgo, se debe decidir cuales riesgos son aceptables y cuales no. Se deben determinar los criterios de aceptabilidad  con el fin de proporcionar una base que brinde consistencia en todas sus valoraciones de riesgo</t>
    </r>
  </si>
  <si>
    <r>
      <rPr>
        <b/>
        <sz val="10"/>
        <rFont val="Arial"/>
        <family val="2"/>
      </rPr>
      <t>Nota:</t>
    </r>
    <r>
      <rPr>
        <sz val="11"/>
        <color theme="1"/>
        <rFont val="Arial"/>
        <family val="2"/>
      </rPr>
      <t xml:space="preserve"> Al aceptar un riesgo especifico se debería tener en cuenta el numero de expuestos y las exposiciones a otros peligros que puedan aumentar o disminuir el nivel de riesgo en una situación particular. </t>
    </r>
  </si>
  <si>
    <r>
      <rPr>
        <sz val="11"/>
        <color theme="1"/>
        <rFont val="Arial"/>
        <family val="2"/>
      </rPr>
      <t xml:space="preserve">De acuerdo a la valoración del riesgo, se determinan los controles que se deben contemplar para la mitigación de los mismos según la siguiente clasificación:  </t>
    </r>
    <r>
      <rPr>
        <b/>
        <sz val="10"/>
        <rFont val="Arial"/>
        <family val="2"/>
      </rPr>
      <t xml:space="preserve">
Eliminación </t>
    </r>
    <r>
      <rPr>
        <sz val="11"/>
        <color theme="1"/>
        <rFont val="Arial"/>
        <family val="2"/>
      </rPr>
      <t>(ejemplo: modificar un diseño para eliminar el peligro)</t>
    </r>
    <r>
      <rPr>
        <b/>
        <sz val="10"/>
        <rFont val="Arial"/>
        <family val="2"/>
      </rPr>
      <t xml:space="preserve">
Reemplazar sustitución </t>
    </r>
    <r>
      <rPr>
        <sz val="11"/>
        <color theme="1"/>
        <rFont val="Arial"/>
        <family val="2"/>
      </rPr>
      <t>(ejemplo: reemplazar por un material menos peligrosos o reducir la energía del sistema)</t>
    </r>
    <r>
      <rPr>
        <b/>
        <sz val="10"/>
        <rFont val="Arial"/>
        <family val="2"/>
      </rPr>
      <t xml:space="preserve">
Controles de ingeniería </t>
    </r>
    <r>
      <rPr>
        <sz val="11"/>
        <color theme="1"/>
        <rFont val="Arial"/>
        <family val="2"/>
      </rPr>
      <t>(ejemplo: instalar sistemas de ventilación, protección maquinas)</t>
    </r>
    <r>
      <rPr>
        <b/>
        <sz val="10"/>
        <rFont val="Arial"/>
        <family val="2"/>
      </rPr>
      <t xml:space="preserve">
Controles administrativos, señalización/advertencias </t>
    </r>
    <r>
      <rPr>
        <sz val="11"/>
        <color theme="1"/>
        <rFont val="Arial"/>
        <family val="2"/>
      </rPr>
      <t>(ejemplo: señalización , alarmas, procedimientos, inspecciones, controles, capacitaciones)</t>
    </r>
    <r>
      <rPr>
        <b/>
        <sz val="10"/>
        <rFont val="Arial"/>
        <family val="2"/>
      </rPr>
      <t xml:space="preserve">
Equipos /elementos de protección personal </t>
    </r>
    <r>
      <rPr>
        <sz val="11"/>
        <color theme="1"/>
        <rFont val="Arial"/>
        <family val="2"/>
      </rPr>
      <t>(ejemplo: tapabocas, línea de vida, cascos, etc.)</t>
    </r>
  </si>
  <si>
    <t>Contacto con microorganismos y macroorganismos.                                                  * Mordeduras, rasguños y picaduras.                                                                                                                                                        * Enfermedades infecciosas, virales, cutáneas y parasitarias.                                                                                                                                   * Reacciones alérgicas</t>
  </si>
  <si>
    <t>TABLAS DE CLASIFICACIONES DE PELIGRO</t>
  </si>
  <si>
    <t>ADMINISTRATIVOS</t>
  </si>
  <si>
    <t>Biológico</t>
  </si>
  <si>
    <t>Fenómenos Naturales</t>
  </si>
  <si>
    <t>Biomecánicos</t>
  </si>
  <si>
    <t>ADMINISTRATIVA</t>
  </si>
  <si>
    <t>MUY ALTO</t>
  </si>
  <si>
    <t>ALTO</t>
  </si>
  <si>
    <t>BAJO</t>
  </si>
  <si>
    <t xml:space="preserve">                                                       Total 83</t>
  </si>
  <si>
    <t>EVALUACIÓN DEL RIESGO A NIVEL GENERAL</t>
  </si>
  <si>
    <t>% NR</t>
  </si>
  <si>
    <t xml:space="preserve">      MUY ALTO</t>
  </si>
  <si>
    <t>NIVEL Y ACEPTABILIDAD DEL RIESGO</t>
  </si>
  <si>
    <t>I No aceptable</t>
  </si>
  <si>
    <t>No aceptable o aceptable con control específico</t>
  </si>
  <si>
    <t>III Mejorable</t>
  </si>
  <si>
    <t>IV Aceptable</t>
  </si>
  <si>
    <t>Etiqueta producto</t>
  </si>
  <si>
    <t>VERSION: 04</t>
  </si>
  <si>
    <t>EVALUACIÓN DEL RIESGO DE LA MATRIZ DE PELIGRO</t>
  </si>
  <si>
    <t>ARCHIVADORA</t>
  </si>
  <si>
    <t>Garantizar el respeto y el trato justo a las personas. Garantizar la seguridad proporcionando estabilidad en el empleo y en todas las condiciones de trabajo. Fomentar el apoyo entre el equipo de trabajo en la realización de las tareas. Política clara para prevenir acoso laboral, promover un ambiente de convivencia laboral, aplicacion de las baterias psicosociales
   y capacitacion del riesgo psicosocial</t>
  </si>
  <si>
    <t>Organización del trabajo, cumplimiento y supervision de contratos, manejo de situaciones conflictivas</t>
  </si>
  <si>
    <t>Capacitaciòn en riesgo psicosocial, aplicación de las baterias psicosociales</t>
  </si>
  <si>
    <t>Organización del trabajo, demandas cualitativas y cuantitativas de la labor, cumplimiento de eventos</t>
  </si>
  <si>
    <t>CONDUCTORES / CONTRATISTAS</t>
  </si>
  <si>
    <t>Manipulación de sustancias químicas (Elementos de Aseo)</t>
  </si>
  <si>
    <t>Posturas prolongadas de Pie, movimientos repetitivos de miembros superiores, adoptacion de malas posturas</t>
  </si>
  <si>
    <t>Virus, Bacterias, Hongos, por contacto de residuos solidos.</t>
  </si>
  <si>
    <t>RESPONSABLE DEL  SEGUIMIENTO AL SISTEMA DE GESTION DE SEGURIDAD Y SALUD EN EL TRABAJO:       HERNAN CAMARGO LOPEZ</t>
  </si>
  <si>
    <t>Diseño del PESV e implementacion,Capacitaciones en manejo defensivo, preoperacionales.</t>
  </si>
  <si>
    <t>trimestral</t>
  </si>
  <si>
    <t xml:space="preserve">GERENTE    RESPONSABLE DE  TALENTO HUMANO                                                                                                                              RESPONSABLE DEL SGSST       CONDUCTORES                                           </t>
  </si>
  <si>
    <t>Registros de los operacionales, lista de chequeo de la documentacion de los conductores, capacitaciones en manejo defensivo</t>
  </si>
  <si>
    <t xml:space="preserve">Accidentes de tránsito por desplazamiento, urbano,  a los proyectos y municipios </t>
  </si>
  <si>
    <t>Accidentes de tránsito por desplazamiento urbano (Funciones Laborales-Mensajero)</t>
  </si>
  <si>
    <t xml:space="preserve">Accidentes de tránsito por desplazamiento, urbano, (Funciones Laborales - Mensajero), a los proyectos y municipios </t>
  </si>
  <si>
    <r>
      <t>Exposición a rayos solares que penetran por los ventanales generando calor en las oficinas.</t>
    </r>
    <r>
      <rPr>
        <sz val="11"/>
        <color rgb="FFFF0000"/>
        <rFont val="Arial"/>
        <family val="2"/>
      </rPr>
      <t xml:space="preserve"> Exposicion a la luz solar al bajar del vehiculo en comision</t>
    </r>
  </si>
  <si>
    <t>PERIODISTA</t>
  </si>
  <si>
    <t>CONTADORA,  TALENTO HUMANO,  FINANCIERO, MENSAJERIA, DIRECTORA AREA, LIDER SST, PASANTE</t>
  </si>
  <si>
    <t>Manipulaciòn manual de cargas por archivos en estanterias</t>
  </si>
  <si>
    <t>Reducción o rediseño de la carga ( Ajustes y Aseguramiento de Estantes)</t>
  </si>
  <si>
    <t>FECHA DE REALIZACION:                                                  10/01/2025                 FECHA ACTUALIZACIÓN: 10/01/2025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</si>
</sst>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font>
      <sz val="11"/>
      <color theme="1"/>
      <name val="Calibri"/>
      <family val="2"/>
      <scheme val="minor"/>
    </font>
    <font>
      <sz val="11"/>
      <color theme="1"/>
      <name val="Calibri"/>
      <family val="2"/>
      <scheme val="minor"/>
    </font>
    <font>
      <b/>
      <sz val="18"/>
      <name val="Arial "/>
    </font>
    <font>
      <sz val="11"/>
      <name val="Arial"/>
      <family val="2"/>
    </font>
    <font>
      <sz val="11"/>
      <color rgb="FF222222"/>
      <name val="Arial"/>
      <family val="2"/>
    </font>
    <font>
      <sz val="11"/>
      <name val="Arial "/>
    </font>
    <font>
      <sz val="12"/>
      <name val="Arial "/>
    </font>
    <font>
      <sz val="16"/>
      <name val="Arial "/>
    </font>
    <font>
      <b/>
      <sz val="40"/>
      <name val="Arial "/>
    </font>
    <font>
      <b/>
      <sz val="28"/>
      <name val="Arial "/>
    </font>
    <font>
      <b/>
      <sz val="26"/>
      <name val="Arial "/>
    </font>
    <font>
      <b/>
      <sz val="11"/>
      <name val="Arial "/>
    </font>
    <font>
      <b/>
      <sz val="20"/>
      <name val="Arial "/>
    </font>
    <font>
      <sz val="18"/>
      <name val="Arial "/>
    </font>
    <font>
      <b/>
      <sz val="18"/>
      <name val="Calibri"/>
      <family val="2"/>
      <scheme val="minor"/>
    </font>
    <font>
      <b/>
      <sz val="16"/>
      <name val="Arial "/>
    </font>
    <font>
      <b/>
      <sz val="12"/>
      <name val="Arial "/>
    </font>
    <font>
      <b/>
      <sz val="24"/>
      <color theme="0"/>
      <name val="Arial "/>
    </font>
    <font>
      <b/>
      <sz val="14"/>
      <name val="Arial "/>
    </font>
    <font>
      <b/>
      <sz val="14"/>
      <color theme="0"/>
      <name val="Arial "/>
    </font>
    <font>
      <b/>
      <sz val="16"/>
      <color indexed="56"/>
      <name val="Arial"/>
      <family val="2"/>
      <charset val="1"/>
    </font>
    <font>
      <sz val="11"/>
      <color theme="1"/>
      <name val="Arial"/>
      <family val="2"/>
    </font>
    <font>
      <sz val="11"/>
      <color rgb="FF333333"/>
      <name val="Arial"/>
      <family val="2"/>
    </font>
    <font>
      <sz val="20"/>
      <name val="Arial "/>
    </font>
    <font>
      <sz val="12"/>
      <name val="Arial"/>
      <family val="2"/>
    </font>
    <font>
      <sz val="20"/>
      <color theme="1"/>
      <name val="Calibri"/>
      <family val="2"/>
      <scheme val="minor"/>
    </font>
    <font>
      <b/>
      <sz val="20"/>
      <color theme="1"/>
      <name val="Calibri"/>
      <family val="2"/>
      <scheme val="minor"/>
    </font>
    <font>
      <sz val="12"/>
      <color theme="1"/>
      <name val="Calibri"/>
      <family val="2"/>
      <scheme val="minor"/>
    </font>
    <font>
      <sz val="12"/>
      <color theme="1"/>
      <name val="Arial"/>
      <family val="2"/>
    </font>
    <font>
      <sz val="10"/>
      <name val="Arial"/>
      <family val="2"/>
    </font>
    <font>
      <b/>
      <sz val="11"/>
      <color theme="0"/>
      <name val="Arial"/>
      <family val="2"/>
    </font>
    <font>
      <b/>
      <sz val="10"/>
      <name val="Arial"/>
      <family val="2"/>
    </font>
    <font>
      <b/>
      <sz val="10"/>
      <color theme="1"/>
      <name val="Arial"/>
      <family val="2"/>
    </font>
    <font>
      <sz val="10"/>
      <color indexed="8"/>
      <name val="Arial"/>
      <family val="2"/>
    </font>
    <font>
      <sz val="10"/>
      <color theme="1"/>
      <name val="Arial"/>
      <family val="2"/>
    </font>
    <font>
      <b/>
      <sz val="10"/>
      <color rgb="FF000000"/>
      <name val="Arial"/>
      <family val="2"/>
    </font>
    <font>
      <b/>
      <sz val="10"/>
      <color indexed="8"/>
      <name val="Arial"/>
      <family val="2"/>
    </font>
    <font>
      <b/>
      <sz val="11"/>
      <color theme="1"/>
      <name val="Calibri"/>
      <family val="2"/>
      <scheme val="minor"/>
    </font>
    <font>
      <b/>
      <sz val="22"/>
      <color theme="0"/>
      <name val="Calibri"/>
      <family val="2"/>
      <scheme val="minor"/>
    </font>
    <font>
      <b/>
      <sz val="16"/>
      <color theme="3"/>
      <name val="Calibri"/>
      <family val="2"/>
      <scheme val="minor"/>
    </font>
    <font>
      <b/>
      <sz val="11"/>
      <name val="Calibri"/>
      <family val="2"/>
      <scheme val="minor"/>
    </font>
    <font>
      <b/>
      <sz val="14"/>
      <color theme="1"/>
      <name val="Calibri"/>
      <family val="2"/>
      <scheme val="minor"/>
    </font>
    <font>
      <b/>
      <sz val="16"/>
      <color theme="1"/>
      <name val="Calibri"/>
      <family val="2"/>
      <scheme val="minor"/>
    </font>
    <font>
      <sz val="10"/>
      <name val="Calibri"/>
      <family val="2"/>
      <scheme val="minor"/>
    </font>
    <font>
      <sz val="10"/>
      <color theme="1"/>
      <name val="Calibri"/>
      <family val="2"/>
      <scheme val="minor"/>
    </font>
    <font>
      <sz val="10"/>
      <color rgb="FF000000"/>
      <name val="Calibri"/>
      <family val="2"/>
    </font>
    <font>
      <sz val="11"/>
      <color rgb="FFFF0000"/>
      <name val="Arial"/>
      <family val="2"/>
    </font>
  </fonts>
  <fills count="35">
    <fill>
      <patternFill patternType="none"/>
    </fill>
    <fill>
      <patternFill patternType="gray125"/>
    </fill>
    <fill>
      <patternFill patternType="solid">
        <fgColor theme="0"/>
        <bgColor indexed="64"/>
      </patternFill>
    </fill>
    <fill>
      <patternFill patternType="solid">
        <fgColor theme="6" tint="0.79998168889431442"/>
        <bgColor indexed="64"/>
      </patternFill>
    </fill>
    <fill>
      <patternFill patternType="solid">
        <fgColor rgb="FF0070C0"/>
        <bgColor indexed="64"/>
      </patternFill>
    </fill>
    <fill>
      <patternFill patternType="solid">
        <fgColor rgb="FFFFFF00"/>
        <bgColor indexed="64"/>
      </patternFill>
    </fill>
    <fill>
      <patternFill patternType="solid">
        <fgColor theme="6" tint="0.59999389629810485"/>
        <bgColor indexed="64"/>
      </patternFill>
    </fill>
    <fill>
      <patternFill patternType="solid">
        <fgColor theme="1"/>
        <bgColor indexed="64"/>
      </patternFill>
    </fill>
    <fill>
      <patternFill patternType="solid">
        <fgColor rgb="FF002060"/>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7"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rgb="FFA03520"/>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theme="8" tint="0.39997558519241921"/>
        <bgColor indexed="64"/>
      </patternFill>
    </fill>
    <fill>
      <patternFill patternType="solid">
        <fgColor theme="8" tint="0.59999389629810485"/>
        <bgColor indexed="64"/>
      </patternFill>
    </fill>
    <fill>
      <patternFill patternType="solid">
        <fgColor theme="4" tint="-0.249977111117893"/>
        <bgColor indexed="64"/>
      </patternFill>
    </fill>
    <fill>
      <patternFill patternType="solid">
        <fgColor theme="4" tint="-0.499984740745262"/>
        <bgColor indexed="64"/>
      </patternFill>
    </fill>
    <fill>
      <patternFill patternType="solid">
        <fgColor rgb="FF00B0F0"/>
        <bgColor indexed="64"/>
      </patternFill>
    </fill>
    <fill>
      <patternFill patternType="solid">
        <fgColor theme="5"/>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indexed="9"/>
        <bgColor indexed="64"/>
      </patternFill>
    </fill>
    <fill>
      <patternFill patternType="solid">
        <fgColor rgb="FFFF0000"/>
        <bgColor indexed="64"/>
      </patternFill>
    </fill>
    <fill>
      <patternFill patternType="solid">
        <fgColor rgb="FF92D050"/>
        <bgColor indexed="64"/>
      </patternFill>
    </fill>
    <fill>
      <patternFill patternType="solid">
        <fgColor rgb="FF00B050"/>
        <bgColor indexed="64"/>
      </patternFill>
    </fill>
    <fill>
      <patternFill patternType="solid">
        <fgColor theme="2"/>
        <bgColor indexed="64"/>
      </patternFill>
    </fill>
    <fill>
      <patternFill patternType="solid">
        <fgColor theme="8"/>
        <bgColor indexed="64"/>
      </patternFill>
    </fill>
    <fill>
      <patternFill patternType="solid">
        <fgColor theme="8" tint="0.79998168889431442"/>
        <bgColor indexed="64"/>
      </patternFill>
    </fill>
    <fill>
      <patternFill patternType="solid">
        <fgColor rgb="FF00B0F0"/>
        <bgColor rgb="FF000000"/>
      </patternFill>
    </fill>
  </fills>
  <borders count="67">
    <border>
      <left/>
      <right/>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style="medium">
        <color indexed="64"/>
      </right>
      <top/>
      <bottom/>
      <diagonal/>
    </border>
    <border>
      <left style="thin">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right/>
      <top style="thin">
        <color indexed="64"/>
      </top>
      <bottom/>
      <diagonal/>
    </border>
    <border>
      <left style="thin">
        <color indexed="64"/>
      </left>
      <right/>
      <top/>
      <bottom/>
      <diagonal/>
    </border>
    <border>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indexed="64"/>
      </left>
      <right style="medium">
        <color indexed="64"/>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s>
  <cellStyleXfs count="5">
    <xf numFmtId="0" fontId="0" fillId="0" borderId="0"/>
    <xf numFmtId="0" fontId="1" fillId="0" borderId="0"/>
    <xf numFmtId="0" fontId="1" fillId="0" borderId="0"/>
    <xf numFmtId="0" fontId="29" fillId="0" borderId="0" applyFont="0" applyFill="0" applyBorder="0" applyAlignment="0" applyProtection="0"/>
    <xf numFmtId="0" fontId="29" fillId="0" borderId="0"/>
  </cellStyleXfs>
  <cellXfs count="530">
    <xf numFmtId="0" fontId="0" fillId="0" borderId="0" xfId="0"/>
    <xf numFmtId="0" fontId="4" fillId="0" borderId="24" xfId="0" applyFont="1" applyBorder="1" applyAlignment="1">
      <alignment horizontal="left" vertical="center" wrapText="1"/>
    </xf>
    <xf numFmtId="0" fontId="4" fillId="0" borderId="24" xfId="0" applyFont="1" applyBorder="1" applyAlignment="1">
      <alignment horizontal="center" vertical="center" wrapText="1"/>
    </xf>
    <xf numFmtId="0" fontId="5" fillId="2" borderId="24" xfId="2" applyFont="1" applyFill="1" applyBorder="1" applyAlignment="1">
      <alignment horizontal="left" vertical="center" wrapText="1"/>
    </xf>
    <xf numFmtId="0" fontId="5" fillId="2" borderId="24" xfId="1" applyFont="1" applyFill="1" applyBorder="1" applyAlignment="1">
      <alignment horizontal="center" vertical="center" wrapText="1"/>
    </xf>
    <xf numFmtId="0" fontId="5" fillId="0" borderId="24" xfId="1" applyFont="1" applyBorder="1" applyAlignment="1">
      <alignment horizontal="center" vertical="center" wrapText="1"/>
    </xf>
    <xf numFmtId="0" fontId="5" fillId="6" borderId="24" xfId="1" applyFont="1" applyFill="1" applyBorder="1" applyAlignment="1">
      <alignment horizontal="center" vertical="center" wrapText="1"/>
    </xf>
    <xf numFmtId="0" fontId="5" fillId="5" borderId="24" xfId="1"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34" xfId="1" applyFont="1" applyBorder="1" applyAlignment="1">
      <alignment horizontal="center" vertical="center" wrapText="1"/>
    </xf>
    <xf numFmtId="0" fontId="4" fillId="0" borderId="2" xfId="0" applyFont="1" applyBorder="1" applyAlignment="1">
      <alignment horizontal="left" vertical="center" wrapText="1"/>
    </xf>
    <xf numFmtId="0" fontId="5" fillId="2" borderId="2" xfId="2" applyFont="1" applyFill="1" applyBorder="1" applyAlignment="1">
      <alignment horizontal="left" vertical="center" wrapText="1"/>
    </xf>
    <xf numFmtId="0" fontId="5" fillId="2" borderId="2" xfId="1" applyFont="1" applyFill="1" applyBorder="1" applyAlignment="1">
      <alignment horizontal="center" vertical="center" wrapText="1"/>
    </xf>
    <xf numFmtId="0" fontId="5" fillId="0" borderId="2" xfId="1" applyFont="1" applyBorder="1" applyAlignment="1">
      <alignment horizontal="center" vertical="center" wrapText="1"/>
    </xf>
    <xf numFmtId="0" fontId="5" fillId="6" borderId="2" xfId="1" applyFont="1" applyFill="1" applyBorder="1" applyAlignment="1">
      <alignment horizontal="center" vertical="center" wrapText="1"/>
    </xf>
    <xf numFmtId="0" fontId="5" fillId="5" borderId="2" xfId="1" applyFont="1" applyFill="1" applyBorder="1" applyAlignment="1">
      <alignment horizontal="center" vertical="center" wrapText="1"/>
    </xf>
    <xf numFmtId="0" fontId="4" fillId="0" borderId="8" xfId="0" applyFont="1" applyBorder="1" applyAlignment="1">
      <alignment horizontal="center" vertical="center" wrapText="1"/>
    </xf>
    <xf numFmtId="0" fontId="5" fillId="0" borderId="4" xfId="1" applyFont="1" applyBorder="1" applyAlignment="1">
      <alignment horizontal="center" vertical="center" wrapText="1"/>
    </xf>
    <xf numFmtId="0" fontId="4" fillId="0" borderId="3" xfId="0" applyFont="1" applyBorder="1" applyAlignment="1">
      <alignment horizontal="center" vertical="center" wrapText="1"/>
    </xf>
    <xf numFmtId="0" fontId="5" fillId="0" borderId="26" xfId="1" applyFont="1" applyBorder="1" applyAlignment="1">
      <alignment horizontal="center" vertical="center" wrapText="1"/>
    </xf>
    <xf numFmtId="0" fontId="5" fillId="0" borderId="27" xfId="1" applyFont="1" applyBorder="1" applyAlignment="1">
      <alignment horizontal="center" vertical="center" wrapText="1"/>
    </xf>
    <xf numFmtId="0" fontId="4" fillId="0" borderId="8" xfId="0" applyFont="1" applyBorder="1" applyAlignment="1">
      <alignment horizontal="left" vertical="center" wrapText="1"/>
    </xf>
    <xf numFmtId="0" fontId="5" fillId="2" borderId="8" xfId="2" applyFont="1" applyFill="1" applyBorder="1" applyAlignment="1">
      <alignment horizontal="center" vertical="center" wrapText="1"/>
    </xf>
    <xf numFmtId="0" fontId="5" fillId="0" borderId="8" xfId="1" applyFont="1" applyBorder="1" applyAlignment="1">
      <alignment horizontal="center" vertical="center" wrapText="1"/>
    </xf>
    <xf numFmtId="0" fontId="5" fillId="2" borderId="8" xfId="1" applyFont="1" applyFill="1" applyBorder="1" applyAlignment="1">
      <alignment horizontal="center" vertical="center" wrapText="1"/>
    </xf>
    <xf numFmtId="0" fontId="5" fillId="6" borderId="8" xfId="1" applyFont="1" applyFill="1" applyBorder="1" applyAlignment="1">
      <alignment horizontal="center" vertical="center" wrapText="1"/>
    </xf>
    <xf numFmtId="0" fontId="5" fillId="0" borderId="7" xfId="1" applyFont="1" applyBorder="1" applyAlignment="1">
      <alignment horizontal="center" vertical="center" wrapText="1"/>
    </xf>
    <xf numFmtId="0" fontId="5" fillId="0" borderId="11" xfId="1" applyFont="1" applyBorder="1" applyAlignment="1">
      <alignment horizontal="left" vertical="center" wrapText="1"/>
    </xf>
    <xf numFmtId="0" fontId="5" fillId="0" borderId="11" xfId="1" applyFont="1" applyBorder="1" applyAlignment="1">
      <alignment horizontal="center" vertical="center" wrapText="1"/>
    </xf>
    <xf numFmtId="0" fontId="5" fillId="2" borderId="36" xfId="1" applyFont="1" applyFill="1" applyBorder="1" applyAlignment="1">
      <alignment horizontal="center" vertical="center" wrapText="1"/>
    </xf>
    <xf numFmtId="0" fontId="5" fillId="0" borderId="37" xfId="1" applyFont="1" applyBorder="1" applyAlignment="1">
      <alignment horizontal="center" vertical="center" wrapText="1"/>
    </xf>
    <xf numFmtId="0" fontId="4" fillId="0" borderId="36" xfId="0" applyFont="1" applyBorder="1" applyAlignment="1">
      <alignment horizontal="center" vertical="center" wrapText="1"/>
    </xf>
    <xf numFmtId="0" fontId="6" fillId="2" borderId="0" xfId="1" applyFont="1" applyFill="1" applyAlignment="1">
      <alignment horizontal="left"/>
    </xf>
    <xf numFmtId="0" fontId="6" fillId="2" borderId="0" xfId="1" applyFont="1" applyFill="1" applyAlignment="1">
      <alignment horizontal="center" textRotation="90"/>
    </xf>
    <xf numFmtId="0" fontId="7" fillId="2" borderId="0" xfId="1" applyFont="1" applyFill="1" applyAlignment="1">
      <alignment horizontal="center" vertical="center"/>
    </xf>
    <xf numFmtId="0" fontId="6" fillId="2" borderId="0" xfId="1" applyFont="1" applyFill="1" applyAlignment="1">
      <alignment horizontal="center" vertical="center" textRotation="90"/>
    </xf>
    <xf numFmtId="0" fontId="8" fillId="2" borderId="0" xfId="1" applyFont="1" applyFill="1" applyAlignment="1">
      <alignment horizontal="center" vertical="center"/>
    </xf>
    <xf numFmtId="0" fontId="6" fillId="2" borderId="0" xfId="1" applyFont="1" applyFill="1" applyAlignment="1">
      <alignment horizontal="center"/>
    </xf>
    <xf numFmtId="0" fontId="6" fillId="2" borderId="0" xfId="1" applyFont="1" applyFill="1" applyAlignment="1">
      <alignment horizontal="center" vertical="center"/>
    </xf>
    <xf numFmtId="0" fontId="5" fillId="2" borderId="0" xfId="1" applyFont="1" applyFill="1" applyAlignment="1">
      <alignment horizontal="center"/>
    </xf>
    <xf numFmtId="0" fontId="6" fillId="2" borderId="0" xfId="1" applyFont="1" applyFill="1" applyAlignment="1">
      <alignment horizontal="center" vertical="center" wrapText="1"/>
    </xf>
    <xf numFmtId="0" fontId="2" fillId="2" borderId="14" xfId="1" applyFont="1" applyFill="1" applyBorder="1" applyAlignment="1">
      <alignment horizontal="center" vertical="center"/>
    </xf>
    <xf numFmtId="0" fontId="6" fillId="7" borderId="0" xfId="1" applyFont="1" applyFill="1" applyAlignment="1">
      <alignment horizontal="center" textRotation="90"/>
    </xf>
    <xf numFmtId="0" fontId="7" fillId="7" borderId="0" xfId="1" applyFont="1" applyFill="1" applyAlignment="1">
      <alignment horizontal="center" textRotation="90"/>
    </xf>
    <xf numFmtId="0" fontId="9" fillId="7" borderId="0" xfId="1" applyFont="1" applyFill="1" applyAlignment="1">
      <alignment horizontal="center" vertical="center"/>
    </xf>
    <xf numFmtId="0" fontId="11" fillId="7" borderId="0" xfId="1" applyFont="1" applyFill="1" applyAlignment="1">
      <alignment horizontal="center" vertical="center"/>
    </xf>
    <xf numFmtId="0" fontId="12" fillId="7" borderId="0" xfId="1" applyFont="1" applyFill="1" applyAlignment="1">
      <alignment horizontal="center" vertical="center"/>
    </xf>
    <xf numFmtId="0" fontId="6" fillId="7" borderId="0" xfId="1" applyFont="1" applyFill="1" applyAlignment="1">
      <alignment horizontal="center" vertical="center"/>
    </xf>
    <xf numFmtId="0" fontId="13" fillId="2" borderId="0" xfId="1" applyFont="1" applyFill="1" applyAlignment="1">
      <alignment horizontal="left"/>
    </xf>
    <xf numFmtId="0" fontId="2" fillId="3" borderId="2" xfId="1" applyFont="1" applyFill="1" applyBorder="1" applyAlignment="1">
      <alignment horizontal="center" vertical="center"/>
    </xf>
    <xf numFmtId="0" fontId="10" fillId="7" borderId="45" xfId="1" applyFont="1" applyFill="1" applyBorder="1" applyAlignment="1">
      <alignment horizontal="left"/>
    </xf>
    <xf numFmtId="0" fontId="15" fillId="7" borderId="46" xfId="1" applyFont="1" applyFill="1" applyBorder="1" applyAlignment="1">
      <alignment horizontal="left"/>
    </xf>
    <xf numFmtId="0" fontId="16" fillId="7" borderId="46" xfId="1" applyFont="1" applyFill="1" applyBorder="1" applyAlignment="1">
      <alignment horizontal="left" textRotation="90"/>
    </xf>
    <xf numFmtId="0" fontId="10" fillId="7" borderId="46" xfId="1" applyFont="1" applyFill="1" applyBorder="1" applyAlignment="1">
      <alignment horizontal="left"/>
    </xf>
    <xf numFmtId="0" fontId="10" fillId="7" borderId="46" xfId="1" applyFont="1" applyFill="1" applyBorder="1" applyAlignment="1">
      <alignment horizontal="center" vertical="center"/>
    </xf>
    <xf numFmtId="0" fontId="11" fillId="7" borderId="46" xfId="1" applyFont="1" applyFill="1" applyBorder="1" applyAlignment="1">
      <alignment horizontal="left" vertical="center"/>
    </xf>
    <xf numFmtId="0" fontId="10" fillId="7" borderId="46" xfId="1" applyFont="1" applyFill="1" applyBorder="1" applyAlignment="1">
      <alignment horizontal="left" vertical="center"/>
    </xf>
    <xf numFmtId="0" fontId="10" fillId="7" borderId="47" xfId="1" applyFont="1" applyFill="1" applyBorder="1" applyAlignment="1">
      <alignment horizontal="center" vertical="center"/>
    </xf>
    <xf numFmtId="0" fontId="6" fillId="0" borderId="0" xfId="1" applyFont="1" applyAlignment="1">
      <alignment horizontal="left"/>
    </xf>
    <xf numFmtId="0" fontId="18" fillId="18" borderId="33" xfId="1" applyFont="1" applyFill="1" applyBorder="1" applyAlignment="1">
      <alignment horizontal="center" vertical="center" wrapText="1"/>
    </xf>
    <xf numFmtId="0" fontId="6" fillId="0" borderId="0" xfId="1" applyFont="1" applyAlignment="1">
      <alignment horizontal="left" vertical="center" wrapText="1"/>
    </xf>
    <xf numFmtId="0" fontId="16" fillId="16" borderId="13" xfId="1" applyFont="1" applyFill="1" applyBorder="1" applyAlignment="1">
      <alignment horizontal="center" vertical="center" textRotation="90" wrapText="1"/>
    </xf>
    <xf numFmtId="0" fontId="11" fillId="17" borderId="13" xfId="1" applyFont="1" applyFill="1" applyBorder="1" applyAlignment="1">
      <alignment horizontal="center" vertical="center" textRotation="90" wrapText="1"/>
    </xf>
    <xf numFmtId="0" fontId="11" fillId="18" borderId="13" xfId="1" applyFont="1" applyFill="1" applyBorder="1" applyAlignment="1">
      <alignment horizontal="center" vertical="center" textRotation="90" wrapText="1"/>
    </xf>
    <xf numFmtId="0" fontId="16" fillId="10" borderId="0" xfId="1" applyFont="1" applyFill="1" applyAlignment="1">
      <alignment horizontal="center" vertical="center" textRotation="90" wrapText="1"/>
    </xf>
    <xf numFmtId="0" fontId="18" fillId="10" borderId="13" xfId="1" applyFont="1" applyFill="1" applyBorder="1" applyAlignment="1">
      <alignment horizontal="center" vertical="center" wrapText="1"/>
    </xf>
    <xf numFmtId="0" fontId="18" fillId="11" borderId="0" xfId="1" applyFont="1" applyFill="1" applyAlignment="1">
      <alignment horizontal="center" vertical="center" textRotation="90" wrapText="1"/>
    </xf>
    <xf numFmtId="0" fontId="18" fillId="11" borderId="13" xfId="1" applyFont="1" applyFill="1" applyBorder="1" applyAlignment="1">
      <alignment horizontal="center" vertical="center" textRotation="90" wrapText="1"/>
    </xf>
    <xf numFmtId="0" fontId="18" fillId="11" borderId="22" xfId="1" applyFont="1" applyFill="1" applyBorder="1" applyAlignment="1">
      <alignment horizontal="center" vertical="center" textRotation="90" wrapText="1"/>
    </xf>
    <xf numFmtId="0" fontId="5" fillId="2" borderId="8" xfId="2" applyFont="1" applyFill="1" applyBorder="1" applyAlignment="1">
      <alignment horizontal="left" vertical="center" wrapText="1"/>
    </xf>
    <xf numFmtId="0" fontId="5" fillId="5" borderId="8" xfId="1" applyFont="1" applyFill="1" applyBorder="1" applyAlignment="1">
      <alignment horizontal="center" vertical="center" wrapText="1"/>
    </xf>
    <xf numFmtId="0" fontId="4" fillId="0" borderId="9" xfId="0" applyFont="1" applyBorder="1" applyAlignment="1">
      <alignment horizontal="center" vertical="center" wrapText="1"/>
    </xf>
    <xf numFmtId="0" fontId="5" fillId="0" borderId="41" xfId="1" applyFont="1" applyBorder="1" applyAlignment="1">
      <alignment horizontal="center" vertical="center" wrapText="1"/>
    </xf>
    <xf numFmtId="0" fontId="5" fillId="0" borderId="2" xfId="1" applyFont="1" applyBorder="1" applyAlignment="1">
      <alignment vertical="center" wrapText="1"/>
    </xf>
    <xf numFmtId="0" fontId="6" fillId="2" borderId="0" xfId="1" applyFont="1" applyFill="1" applyAlignment="1">
      <alignment horizontal="left" vertical="center" wrapText="1"/>
    </xf>
    <xf numFmtId="0" fontId="21" fillId="0" borderId="2" xfId="0" applyFont="1" applyBorder="1" applyAlignment="1">
      <alignment horizontal="left" vertical="center" wrapText="1"/>
    </xf>
    <xf numFmtId="0" fontId="4" fillId="0" borderId="29" xfId="0" applyFont="1" applyBorder="1" applyAlignment="1">
      <alignment horizontal="left" vertical="center" wrapText="1"/>
    </xf>
    <xf numFmtId="0" fontId="4" fillId="0" borderId="29" xfId="0" applyFont="1" applyBorder="1" applyAlignment="1">
      <alignment horizontal="center" vertical="center" wrapText="1"/>
    </xf>
    <xf numFmtId="0" fontId="5" fillId="2" borderId="29" xfId="2" applyFont="1" applyFill="1" applyBorder="1" applyAlignment="1">
      <alignment horizontal="left" vertical="center" wrapText="1"/>
    </xf>
    <xf numFmtId="0" fontId="5" fillId="2" borderId="29" xfId="1" applyFont="1" applyFill="1" applyBorder="1" applyAlignment="1">
      <alignment horizontal="center" vertical="center" wrapText="1"/>
    </xf>
    <xf numFmtId="0" fontId="5" fillId="0" borderId="29" xfId="1" applyFont="1" applyBorder="1" applyAlignment="1">
      <alignment horizontal="center" vertical="center" wrapText="1"/>
    </xf>
    <xf numFmtId="0" fontId="5" fillId="6" borderId="29" xfId="1" applyFont="1" applyFill="1" applyBorder="1" applyAlignment="1">
      <alignment horizontal="center" vertical="center" wrapText="1"/>
    </xf>
    <xf numFmtId="0" fontId="5" fillId="5" borderId="29" xfId="1" applyFont="1" applyFill="1" applyBorder="1" applyAlignment="1">
      <alignment horizontal="center" vertical="center" wrapText="1"/>
    </xf>
    <xf numFmtId="0" fontId="4" fillId="0" borderId="52" xfId="0" applyFont="1" applyBorder="1" applyAlignment="1">
      <alignment horizontal="center" vertical="center" wrapText="1"/>
    </xf>
    <xf numFmtId="0" fontId="5" fillId="0" borderId="28" xfId="1" applyFont="1" applyBorder="1" applyAlignment="1">
      <alignment horizontal="center" vertical="center" wrapText="1"/>
    </xf>
    <xf numFmtId="0" fontId="3" fillId="2" borderId="2" xfId="1" applyFont="1" applyFill="1" applyBorder="1" applyAlignment="1">
      <alignment vertical="center"/>
    </xf>
    <xf numFmtId="0" fontId="3" fillId="2" borderId="2" xfId="1" applyFont="1" applyFill="1" applyBorder="1" applyAlignment="1">
      <alignment horizontal="center" vertical="center"/>
    </xf>
    <xf numFmtId="0" fontId="21" fillId="0" borderId="2" xfId="0" applyFont="1" applyBorder="1" applyAlignment="1">
      <alignment horizontal="center" vertical="center" wrapText="1"/>
    </xf>
    <xf numFmtId="0" fontId="3" fillId="2" borderId="8" xfId="1" applyFont="1" applyFill="1" applyBorder="1" applyAlignment="1">
      <alignment horizontal="left" vertical="center" wrapText="1"/>
    </xf>
    <xf numFmtId="0" fontId="3" fillId="2" borderId="8" xfId="1" applyFont="1" applyFill="1" applyBorder="1" applyAlignment="1">
      <alignment horizontal="center" vertical="center"/>
    </xf>
    <xf numFmtId="0" fontId="4" fillId="0" borderId="11" xfId="0" applyFont="1" applyBorder="1" applyAlignment="1">
      <alignment horizontal="center" vertical="center" wrapText="1"/>
    </xf>
    <xf numFmtId="0" fontId="3" fillId="2" borderId="24" xfId="2" applyFont="1" applyFill="1" applyBorder="1" applyAlignment="1">
      <alignment horizontal="left" vertical="center" wrapText="1"/>
    </xf>
    <xf numFmtId="0" fontId="5" fillId="0" borderId="23" xfId="1" applyFont="1" applyBorder="1" applyAlignment="1">
      <alignment horizontal="center" vertical="center" wrapText="1"/>
    </xf>
    <xf numFmtId="0" fontId="3" fillId="2" borderId="8" xfId="2" applyFont="1" applyFill="1" applyBorder="1" applyAlignment="1">
      <alignment horizontal="left" vertical="center" wrapText="1"/>
    </xf>
    <xf numFmtId="0" fontId="3" fillId="2" borderId="2" xfId="2" applyFont="1" applyFill="1" applyBorder="1" applyAlignment="1">
      <alignment horizontal="left" vertical="center" wrapText="1"/>
    </xf>
    <xf numFmtId="0" fontId="21" fillId="0" borderId="29" xfId="0" applyFont="1" applyBorder="1" applyAlignment="1">
      <alignment horizontal="left" vertical="center" wrapText="1"/>
    </xf>
    <xf numFmtId="0" fontId="3" fillId="2" borderId="29" xfId="2" applyFont="1" applyFill="1" applyBorder="1" applyAlignment="1">
      <alignment horizontal="left" vertical="center" wrapText="1"/>
    </xf>
    <xf numFmtId="0" fontId="5" fillId="2" borderId="5" xfId="1" applyFont="1" applyFill="1" applyBorder="1" applyAlignment="1">
      <alignment horizontal="center" vertical="center" wrapText="1"/>
    </xf>
    <xf numFmtId="0" fontId="11" fillId="2" borderId="36" xfId="1" applyFont="1" applyFill="1" applyBorder="1" applyAlignment="1">
      <alignment horizontal="center" vertical="center" wrapText="1"/>
    </xf>
    <xf numFmtId="0" fontId="5" fillId="2" borderId="11" xfId="1" applyFont="1" applyFill="1" applyBorder="1" applyAlignment="1">
      <alignment horizontal="center" vertical="center" wrapText="1"/>
    </xf>
    <xf numFmtId="0" fontId="5" fillId="5" borderId="11" xfId="1" applyFont="1" applyFill="1" applyBorder="1" applyAlignment="1">
      <alignment horizontal="center" vertical="center" wrapText="1"/>
    </xf>
    <xf numFmtId="0" fontId="4" fillId="0" borderId="43" xfId="0" applyFont="1" applyBorder="1" applyAlignment="1">
      <alignment horizontal="center" vertical="center" wrapText="1"/>
    </xf>
    <xf numFmtId="0" fontId="5" fillId="0" borderId="54" xfId="1" applyFont="1" applyBorder="1" applyAlignment="1">
      <alignment horizontal="center" vertical="center" wrapText="1"/>
    </xf>
    <xf numFmtId="0" fontId="5" fillId="0" borderId="30" xfId="1" applyFont="1" applyBorder="1" applyAlignment="1">
      <alignment horizontal="center" vertical="center" wrapText="1"/>
    </xf>
    <xf numFmtId="0" fontId="5" fillId="0" borderId="55" xfId="1" applyFont="1" applyBorder="1" applyAlignment="1">
      <alignment horizontal="center" vertical="center" wrapText="1"/>
    </xf>
    <xf numFmtId="0" fontId="5" fillId="0" borderId="56" xfId="1" applyFont="1" applyBorder="1" applyAlignment="1">
      <alignment horizontal="center" vertical="center" wrapText="1"/>
    </xf>
    <xf numFmtId="0" fontId="4" fillId="0" borderId="25" xfId="0" applyFont="1" applyBorder="1" applyAlignment="1">
      <alignment horizontal="center" vertical="center" wrapText="1"/>
    </xf>
    <xf numFmtId="0" fontId="4" fillId="0" borderId="24" xfId="0" applyFont="1" applyBorder="1" applyAlignment="1">
      <alignment vertical="center" wrapText="1"/>
    </xf>
    <xf numFmtId="0" fontId="4" fillId="0" borderId="11" xfId="0" applyFont="1" applyBorder="1" applyAlignment="1">
      <alignment horizontal="left" vertical="center" wrapText="1"/>
    </xf>
    <xf numFmtId="0" fontId="5" fillId="0" borderId="2" xfId="1" applyFont="1" applyBorder="1" applyAlignment="1">
      <alignment horizontal="left" vertical="center" wrapText="1"/>
    </xf>
    <xf numFmtId="0" fontId="5" fillId="0" borderId="29" xfId="1" applyFont="1" applyBorder="1" applyAlignment="1">
      <alignment vertical="center" wrapText="1"/>
    </xf>
    <xf numFmtId="0" fontId="5" fillId="2" borderId="29" xfId="2" applyFont="1" applyFill="1" applyBorder="1" applyAlignment="1">
      <alignment horizontal="center" vertical="center" wrapText="1"/>
    </xf>
    <xf numFmtId="0" fontId="4" fillId="0" borderId="36" xfId="0" applyFont="1" applyBorder="1" applyAlignment="1">
      <alignment horizontal="left" vertical="center" wrapText="1"/>
    </xf>
    <xf numFmtId="0" fontId="5" fillId="2" borderId="36" xfId="2" applyFont="1" applyFill="1" applyBorder="1" applyAlignment="1">
      <alignment horizontal="center" vertical="center" wrapText="1"/>
    </xf>
    <xf numFmtId="0" fontId="5" fillId="0" borderId="36" xfId="1" applyFont="1" applyBorder="1" applyAlignment="1">
      <alignment horizontal="center" vertical="center" wrapText="1"/>
    </xf>
    <xf numFmtId="0" fontId="5" fillId="6" borderId="36" xfId="1" applyFont="1" applyFill="1" applyBorder="1" applyAlignment="1">
      <alignment horizontal="center" vertical="center" wrapText="1"/>
    </xf>
    <xf numFmtId="0" fontId="5" fillId="0" borderId="39" xfId="1" applyFont="1" applyBorder="1" applyAlignment="1">
      <alignment horizontal="center" vertical="center" wrapText="1"/>
    </xf>
    <xf numFmtId="0" fontId="4" fillId="6" borderId="8" xfId="0" applyFont="1" applyFill="1" applyBorder="1" applyAlignment="1">
      <alignment horizontal="center" vertical="center" wrapText="1"/>
    </xf>
    <xf numFmtId="0" fontId="4" fillId="6" borderId="2" xfId="0" applyFont="1" applyFill="1" applyBorder="1" applyAlignment="1">
      <alignment horizontal="center" vertical="center" wrapText="1"/>
    </xf>
    <xf numFmtId="0" fontId="5" fillId="6" borderId="2" xfId="1" applyFont="1" applyFill="1" applyBorder="1" applyAlignment="1">
      <alignment vertical="center" wrapText="1"/>
    </xf>
    <xf numFmtId="0" fontId="3" fillId="2" borderId="8" xfId="1" applyFont="1" applyFill="1" applyBorder="1" applyAlignment="1">
      <alignment vertical="center"/>
    </xf>
    <xf numFmtId="0" fontId="4" fillId="6" borderId="36" xfId="0" applyFont="1" applyFill="1" applyBorder="1" applyAlignment="1">
      <alignment horizontal="center" vertical="center" wrapText="1"/>
    </xf>
    <xf numFmtId="0" fontId="21" fillId="0" borderId="8" xfId="0" applyFont="1" applyBorder="1" applyAlignment="1">
      <alignment horizontal="center" vertical="center" wrapText="1"/>
    </xf>
    <xf numFmtId="0" fontId="24" fillId="6" borderId="2" xfId="0" applyFont="1" applyFill="1" applyBorder="1" applyAlignment="1">
      <alignment horizontal="center" vertical="center" wrapText="1"/>
    </xf>
    <xf numFmtId="0" fontId="0" fillId="0" borderId="2" xfId="0" applyBorder="1"/>
    <xf numFmtId="0" fontId="4" fillId="6" borderId="24" xfId="0" applyFont="1" applyFill="1" applyBorder="1" applyAlignment="1">
      <alignment horizontal="center" vertical="center" wrapText="1"/>
    </xf>
    <xf numFmtId="0" fontId="4" fillId="6" borderId="29" xfId="0" applyFont="1" applyFill="1" applyBorder="1" applyAlignment="1">
      <alignment horizontal="center" vertical="center" wrapText="1"/>
    </xf>
    <xf numFmtId="0" fontId="0" fillId="0" borderId="2" xfId="0" applyBorder="1" applyAlignment="1">
      <alignment vertical="center" wrapText="1"/>
    </xf>
    <xf numFmtId="0" fontId="0" fillId="6" borderId="2" xfId="0" applyFill="1" applyBorder="1" applyAlignment="1">
      <alignment vertical="center" wrapText="1"/>
    </xf>
    <xf numFmtId="0" fontId="25" fillId="3" borderId="2" xfId="0" applyFont="1" applyFill="1" applyBorder="1" applyAlignment="1">
      <alignment horizontal="center" vertical="center" textRotation="90"/>
    </xf>
    <xf numFmtId="0" fontId="25" fillId="12" borderId="2" xfId="0" applyFont="1" applyFill="1" applyBorder="1" applyAlignment="1">
      <alignment horizontal="center" vertical="center" textRotation="90"/>
    </xf>
    <xf numFmtId="0" fontId="25" fillId="26" borderId="2" xfId="0" applyFont="1" applyFill="1" applyBorder="1" applyAlignment="1">
      <alignment horizontal="center" vertical="center" textRotation="90"/>
    </xf>
    <xf numFmtId="0" fontId="5" fillId="0" borderId="5" xfId="1" applyFont="1" applyBorder="1" applyAlignment="1">
      <alignment horizontal="center" vertical="center" wrapText="1"/>
    </xf>
    <xf numFmtId="0" fontId="5" fillId="0" borderId="11" xfId="1" applyFont="1" applyBorder="1" applyAlignment="1">
      <alignment vertical="center" wrapText="1"/>
    </xf>
    <xf numFmtId="0" fontId="28" fillId="0" borderId="2" xfId="0" applyFont="1" applyBorder="1" applyAlignment="1">
      <alignment horizontal="center" vertical="center"/>
    </xf>
    <xf numFmtId="0" fontId="0" fillId="0" borderId="2" xfId="0" applyBorder="1" applyAlignment="1">
      <alignment horizontal="center" vertical="center"/>
    </xf>
    <xf numFmtId="0" fontId="21" fillId="0" borderId="2" xfId="0" applyFont="1" applyBorder="1" applyAlignment="1">
      <alignment horizontal="center" vertical="center"/>
    </xf>
    <xf numFmtId="0" fontId="0" fillId="0" borderId="2" xfId="0" applyBorder="1" applyAlignment="1">
      <alignment horizontal="center" vertical="center" wrapText="1"/>
    </xf>
    <xf numFmtId="0" fontId="5" fillId="2" borderId="2" xfId="1" applyFont="1" applyFill="1" applyBorder="1" applyAlignment="1">
      <alignment vertical="center" wrapText="1"/>
    </xf>
    <xf numFmtId="0" fontId="3" fillId="27" borderId="2" xfId="0" applyFont="1" applyFill="1" applyBorder="1" applyAlignment="1">
      <alignment horizontal="center" vertical="center" wrapText="1"/>
    </xf>
    <xf numFmtId="0" fontId="0" fillId="6" borderId="2" xfId="0" applyFill="1" applyBorder="1" applyAlignment="1">
      <alignment horizontal="center" vertical="center" wrapText="1"/>
    </xf>
    <xf numFmtId="0" fontId="21" fillId="6" borderId="2" xfId="0" applyFont="1" applyFill="1" applyBorder="1" applyAlignment="1">
      <alignment horizontal="center" vertical="center" wrapText="1"/>
    </xf>
    <xf numFmtId="0" fontId="18" fillId="9" borderId="13" xfId="1" applyFont="1" applyFill="1" applyBorder="1" applyAlignment="1">
      <alignment horizontal="center" vertical="center" textRotation="90" wrapText="1"/>
    </xf>
    <xf numFmtId="0" fontId="18" fillId="10" borderId="13" xfId="1" applyFont="1" applyFill="1" applyBorder="1" applyAlignment="1">
      <alignment horizontal="center" vertical="center" textRotation="90" wrapText="1"/>
    </xf>
    <xf numFmtId="0" fontId="16" fillId="13" borderId="21" xfId="1" applyFont="1" applyFill="1" applyBorder="1" applyAlignment="1">
      <alignment horizontal="center" vertical="center" textRotation="90" wrapText="1"/>
    </xf>
    <xf numFmtId="0" fontId="0" fillId="0" borderId="2" xfId="0" applyBorder="1" applyAlignment="1">
      <alignment vertical="center"/>
    </xf>
    <xf numFmtId="0" fontId="0" fillId="30" borderId="2" xfId="0" applyFill="1" applyBorder="1" applyAlignment="1">
      <alignment horizontal="center" vertical="center" wrapText="1"/>
    </xf>
    <xf numFmtId="0" fontId="0" fillId="2" borderId="2" xfId="0" applyFill="1" applyBorder="1" applyAlignment="1">
      <alignment horizontal="center" vertical="center" wrapText="1"/>
    </xf>
    <xf numFmtId="0" fontId="0" fillId="31" borderId="2" xfId="0" applyFill="1" applyBorder="1" applyAlignment="1">
      <alignment vertical="center" wrapText="1"/>
    </xf>
    <xf numFmtId="0" fontId="0" fillId="0" borderId="59" xfId="0" applyBorder="1" applyAlignment="1">
      <alignment horizontal="center" vertical="center" textRotation="90"/>
    </xf>
    <xf numFmtId="0" fontId="0" fillId="0" borderId="29" xfId="0" applyBorder="1" applyAlignment="1">
      <alignment horizontal="center" vertical="center"/>
    </xf>
    <xf numFmtId="0" fontId="0" fillId="0" borderId="29" xfId="0" applyBorder="1" applyAlignment="1">
      <alignment vertical="center" wrapText="1"/>
    </xf>
    <xf numFmtId="0" fontId="0" fillId="0" borderId="29" xfId="0" applyBorder="1" applyAlignment="1">
      <alignment horizontal="left" vertical="center"/>
    </xf>
    <xf numFmtId="0" fontId="0" fillId="0" borderId="29" xfId="0" applyBorder="1" applyAlignment="1">
      <alignment vertical="center"/>
    </xf>
    <xf numFmtId="0" fontId="0" fillId="5" borderId="29" xfId="0" applyFill="1" applyBorder="1" applyAlignment="1">
      <alignment horizontal="center" vertical="center" wrapText="1"/>
    </xf>
    <xf numFmtId="0" fontId="0" fillId="30" borderId="29" xfId="0" applyFill="1" applyBorder="1" applyAlignment="1">
      <alignment horizontal="center" vertical="center" wrapText="1"/>
    </xf>
    <xf numFmtId="0" fontId="0" fillId="2" borderId="29" xfId="0" applyFill="1" applyBorder="1" applyAlignment="1">
      <alignment horizontal="center" vertical="center" wrapText="1"/>
    </xf>
    <xf numFmtId="0" fontId="0" fillId="2" borderId="0" xfId="0" applyFill="1"/>
    <xf numFmtId="14" fontId="29" fillId="2" borderId="0" xfId="1" applyNumberFormat="1" applyFont="1" applyFill="1" applyAlignment="1">
      <alignment horizontal="center" vertical="center" wrapText="1"/>
    </xf>
    <xf numFmtId="0" fontId="29" fillId="2" borderId="0" xfId="1" applyFont="1" applyFill="1" applyAlignment="1">
      <alignment horizontal="center" vertical="center" wrapText="1"/>
    </xf>
    <xf numFmtId="0" fontId="29" fillId="2" borderId="0" xfId="1" applyFont="1" applyFill="1" applyAlignment="1">
      <alignment horizontal="justify" vertical="center" wrapText="1"/>
    </xf>
    <xf numFmtId="0" fontId="31" fillId="2" borderId="0" xfId="1" applyFont="1" applyFill="1" applyAlignment="1">
      <alignment horizontal="justify" vertical="center" wrapText="1"/>
    </xf>
    <xf numFmtId="0" fontId="31" fillId="2" borderId="0" xfId="1" applyFont="1" applyFill="1" applyAlignment="1">
      <alignment horizontal="justify" vertical="center"/>
    </xf>
    <xf numFmtId="0" fontId="29" fillId="2" borderId="0" xfId="1" applyFont="1" applyFill="1"/>
    <xf numFmtId="0" fontId="29" fillId="2" borderId="0" xfId="3" applyFont="1" applyFill="1"/>
    <xf numFmtId="0" fontId="31" fillId="2" borderId="0" xfId="1" applyFont="1" applyFill="1" applyAlignment="1">
      <alignment vertical="center"/>
    </xf>
    <xf numFmtId="0" fontId="29" fillId="2" borderId="0" xfId="1" applyFont="1" applyFill="1" applyAlignment="1">
      <alignment horizontal="center" vertical="center"/>
    </xf>
    <xf numFmtId="0" fontId="31" fillId="2" borderId="0" xfId="1" applyFont="1" applyFill="1" applyAlignment="1">
      <alignment horizontal="center" vertical="center"/>
    </xf>
    <xf numFmtId="0" fontId="31" fillId="2" borderId="0" xfId="1" applyFont="1" applyFill="1" applyAlignment="1">
      <alignment horizontal="left" vertical="center" wrapText="1"/>
    </xf>
    <xf numFmtId="0" fontId="21" fillId="0" borderId="0" xfId="0" applyFont="1"/>
    <xf numFmtId="0" fontId="19" fillId="15" borderId="13" xfId="1" applyFont="1" applyFill="1" applyBorder="1" applyAlignment="1">
      <alignment vertical="center" wrapText="1"/>
    </xf>
    <xf numFmtId="0" fontId="16" fillId="12" borderId="13" xfId="1" applyFont="1" applyFill="1" applyBorder="1" applyAlignment="1">
      <alignment vertical="center" wrapText="1"/>
    </xf>
    <xf numFmtId="0" fontId="16" fillId="11" borderId="13" xfId="1" applyFont="1" applyFill="1" applyBorder="1" applyAlignment="1">
      <alignment vertical="center" textRotation="90" wrapText="1"/>
    </xf>
    <xf numFmtId="0" fontId="19" fillId="15" borderId="58" xfId="1" applyFont="1" applyFill="1" applyBorder="1" applyAlignment="1">
      <alignment horizontal="center" vertical="center" wrapText="1"/>
    </xf>
    <xf numFmtId="0" fontId="16" fillId="16" borderId="64" xfId="1" applyFont="1" applyFill="1" applyBorder="1" applyAlignment="1">
      <alignment horizontal="center" vertical="center" textRotation="90" wrapText="1"/>
    </xf>
    <xf numFmtId="0" fontId="18" fillId="9" borderId="65" xfId="1" applyFont="1" applyFill="1" applyBorder="1" applyAlignment="1">
      <alignment vertical="center" textRotation="90" wrapText="1"/>
    </xf>
    <xf numFmtId="0" fontId="18" fillId="10" borderId="65" xfId="1" applyFont="1" applyFill="1" applyBorder="1" applyAlignment="1">
      <alignment vertical="center" textRotation="90" wrapText="1"/>
    </xf>
    <xf numFmtId="0" fontId="16" fillId="11" borderId="65" xfId="1" applyFont="1" applyFill="1" applyBorder="1" applyAlignment="1">
      <alignment vertical="center" textRotation="90" wrapText="1"/>
    </xf>
    <xf numFmtId="0" fontId="16" fillId="12" borderId="66" xfId="1" applyFont="1" applyFill="1" applyBorder="1" applyAlignment="1">
      <alignment vertical="center" wrapText="1"/>
    </xf>
    <xf numFmtId="0" fontId="19" fillId="25" borderId="13" xfId="1" applyFont="1" applyFill="1" applyBorder="1" applyAlignment="1">
      <alignment vertical="center" wrapText="1"/>
    </xf>
    <xf numFmtId="0" fontId="0" fillId="0" borderId="42" xfId="0" applyBorder="1"/>
    <xf numFmtId="0" fontId="0" fillId="0" borderId="58" xfId="0" applyBorder="1"/>
    <xf numFmtId="0" fontId="0" fillId="0" borderId="5" xfId="0" applyBorder="1"/>
    <xf numFmtId="0" fontId="0" fillId="0" borderId="9" xfId="0" applyBorder="1"/>
    <xf numFmtId="0" fontId="0" fillId="0" borderId="6" xfId="0" applyBorder="1"/>
    <xf numFmtId="0" fontId="0" fillId="0" borderId="7" xfId="0" applyBorder="1"/>
    <xf numFmtId="0" fontId="37" fillId="0" borderId="2" xfId="0" applyFont="1" applyBorder="1"/>
    <xf numFmtId="0" fontId="40" fillId="32" borderId="2" xfId="0" applyFont="1" applyFill="1" applyBorder="1"/>
    <xf numFmtId="0" fontId="41" fillId="0" borderId="2" xfId="0" applyFont="1" applyBorder="1"/>
    <xf numFmtId="0" fontId="41" fillId="0" borderId="2" xfId="0" applyFont="1" applyBorder="1" applyAlignment="1">
      <alignment horizontal="center" vertical="center"/>
    </xf>
    <xf numFmtId="0" fontId="16" fillId="13" borderId="22" xfId="1" applyFont="1" applyFill="1" applyBorder="1" applyAlignment="1">
      <alignment horizontal="center" vertical="center" textRotation="90" wrapText="1"/>
    </xf>
    <xf numFmtId="0" fontId="16" fillId="14" borderId="0" xfId="1" applyFont="1" applyFill="1" applyAlignment="1">
      <alignment horizontal="center" vertical="center" textRotation="90" wrapText="1"/>
    </xf>
    <xf numFmtId="0" fontId="16" fillId="14" borderId="2" xfId="1" applyFont="1" applyFill="1" applyBorder="1" applyAlignment="1">
      <alignment horizontal="center" vertical="center" textRotation="90" wrapText="1"/>
    </xf>
    <xf numFmtId="0" fontId="37" fillId="0" borderId="11" xfId="0" applyFont="1" applyBorder="1"/>
    <xf numFmtId="0" fontId="37" fillId="0" borderId="8" xfId="0" applyFont="1" applyBorder="1"/>
    <xf numFmtId="0" fontId="37" fillId="0" borderId="36" xfId="0" applyFont="1" applyBorder="1"/>
    <xf numFmtId="0" fontId="0" fillId="0" borderId="44" xfId="0" applyBorder="1"/>
    <xf numFmtId="0" fontId="0" fillId="0" borderId="1" xfId="0" applyBorder="1"/>
    <xf numFmtId="0" fontId="0" fillId="0" borderId="45" xfId="0" applyBorder="1"/>
    <xf numFmtId="0" fontId="0" fillId="0" borderId="46" xfId="0" applyBorder="1"/>
    <xf numFmtId="0" fontId="0" fillId="0" borderId="47" xfId="0" applyBorder="1"/>
    <xf numFmtId="0" fontId="37" fillId="33" borderId="0" xfId="0" applyFont="1" applyFill="1" applyAlignment="1">
      <alignment horizontal="center" vertical="center"/>
    </xf>
    <xf numFmtId="9" fontId="37" fillId="33" borderId="0" xfId="0" applyNumberFormat="1" applyFont="1" applyFill="1" applyAlignment="1">
      <alignment horizontal="center" vertical="center"/>
    </xf>
    <xf numFmtId="0" fontId="37" fillId="5" borderId="0" xfId="0" applyFont="1" applyFill="1" applyAlignment="1">
      <alignment horizontal="center" vertical="center"/>
    </xf>
    <xf numFmtId="9" fontId="37" fillId="5" borderId="0" xfId="0" applyNumberFormat="1" applyFont="1" applyFill="1" applyAlignment="1">
      <alignment horizontal="center" vertical="center"/>
    </xf>
    <xf numFmtId="0" fontId="37" fillId="28" borderId="1" xfId="0" applyFont="1" applyFill="1" applyBorder="1" applyAlignment="1">
      <alignment horizontal="center" vertical="center"/>
    </xf>
    <xf numFmtId="9" fontId="37" fillId="28" borderId="1" xfId="0" applyNumberFormat="1" applyFont="1" applyFill="1" applyBorder="1" applyAlignment="1">
      <alignment horizontal="center" vertical="center"/>
    </xf>
    <xf numFmtId="0" fontId="0" fillId="12" borderId="44" xfId="0" applyFill="1" applyBorder="1"/>
    <xf numFmtId="0" fontId="0" fillId="0" borderId="57" xfId="0" applyBorder="1"/>
    <xf numFmtId="0" fontId="0" fillId="0" borderId="11" xfId="0" applyBorder="1" applyAlignment="1">
      <alignment horizontal="center" vertical="center"/>
    </xf>
    <xf numFmtId="0" fontId="4" fillId="6" borderId="19" xfId="0" applyFont="1" applyFill="1" applyBorder="1" applyAlignment="1">
      <alignment vertical="center" wrapText="1"/>
    </xf>
    <xf numFmtId="0" fontId="4" fillId="6" borderId="24" xfId="0" applyFont="1" applyFill="1" applyBorder="1" applyAlignment="1">
      <alignment vertical="center" wrapText="1"/>
    </xf>
    <xf numFmtId="0" fontId="5" fillId="0" borderId="35" xfId="1" applyFont="1" applyBorder="1" applyAlignment="1">
      <alignment vertical="center" wrapText="1"/>
    </xf>
    <xf numFmtId="0" fontId="5" fillId="0" borderId="37" xfId="1" applyFont="1" applyBorder="1" applyAlignment="1">
      <alignment vertical="center" wrapText="1"/>
    </xf>
    <xf numFmtId="0" fontId="0" fillId="0" borderId="57" xfId="0" applyBorder="1" applyAlignment="1">
      <alignment horizontal="center" vertical="center"/>
    </xf>
    <xf numFmtId="0" fontId="12" fillId="21" borderId="11" xfId="1" applyFont="1" applyFill="1" applyBorder="1" applyAlignment="1">
      <alignment horizontal="center" vertical="center" textRotation="90" wrapText="1"/>
    </xf>
    <xf numFmtId="0" fontId="12" fillId="21" borderId="43" xfId="1" applyFont="1" applyFill="1" applyBorder="1" applyAlignment="1">
      <alignment horizontal="center" vertical="center" textRotation="90" wrapText="1"/>
    </xf>
    <xf numFmtId="0" fontId="6" fillId="2" borderId="22" xfId="1" applyFont="1" applyFill="1" applyBorder="1" applyAlignment="1">
      <alignment horizontal="center" textRotation="90"/>
    </xf>
    <xf numFmtId="0" fontId="6" fillId="2" borderId="17" xfId="1" applyFont="1" applyFill="1" applyBorder="1" applyAlignment="1">
      <alignment horizontal="center" textRotation="90"/>
    </xf>
    <xf numFmtId="0" fontId="6" fillId="2" borderId="31" xfId="1" applyFont="1" applyFill="1" applyBorder="1" applyAlignment="1">
      <alignment horizontal="center" textRotation="90"/>
    </xf>
    <xf numFmtId="0" fontId="6" fillId="2" borderId="1" xfId="1" applyFont="1" applyFill="1" applyBorder="1" applyAlignment="1">
      <alignment horizontal="center" textRotation="90"/>
    </xf>
    <xf numFmtId="0" fontId="6" fillId="2" borderId="0" xfId="1" applyFont="1" applyFill="1" applyAlignment="1">
      <alignment horizontal="center" textRotation="90"/>
    </xf>
    <xf numFmtId="0" fontId="6" fillId="2" borderId="44" xfId="1" applyFont="1" applyFill="1" applyBorder="1" applyAlignment="1">
      <alignment horizontal="center" textRotation="90"/>
    </xf>
    <xf numFmtId="0" fontId="6" fillId="2" borderId="45" xfId="1" applyFont="1" applyFill="1" applyBorder="1" applyAlignment="1">
      <alignment horizontal="center" textRotation="90"/>
    </xf>
    <xf numFmtId="0" fontId="6" fillId="2" borderId="46" xfId="1" applyFont="1" applyFill="1" applyBorder="1" applyAlignment="1">
      <alignment horizontal="center" textRotation="90"/>
    </xf>
    <xf numFmtId="0" fontId="6" fillId="2" borderId="47" xfId="1" applyFont="1" applyFill="1" applyBorder="1" applyAlignment="1">
      <alignment horizontal="center" textRotation="90"/>
    </xf>
    <xf numFmtId="0" fontId="9" fillId="2" borderId="22" xfId="1" applyFont="1" applyFill="1" applyBorder="1" applyAlignment="1">
      <alignment horizontal="center" vertical="center"/>
    </xf>
    <xf numFmtId="0" fontId="9" fillId="2" borderId="17" xfId="1" applyFont="1" applyFill="1" applyBorder="1" applyAlignment="1">
      <alignment horizontal="center" vertical="center"/>
    </xf>
    <xf numFmtId="0" fontId="9" fillId="2" borderId="31" xfId="1" applyFont="1" applyFill="1" applyBorder="1" applyAlignment="1">
      <alignment horizontal="center" vertical="center"/>
    </xf>
    <xf numFmtId="0" fontId="9" fillId="2" borderId="45" xfId="1" applyFont="1" applyFill="1" applyBorder="1" applyAlignment="1">
      <alignment horizontal="center" vertical="center"/>
    </xf>
    <xf numFmtId="0" fontId="9" fillId="2" borderId="46" xfId="1" applyFont="1" applyFill="1" applyBorder="1" applyAlignment="1">
      <alignment horizontal="center" vertical="center"/>
    </xf>
    <xf numFmtId="0" fontId="9" fillId="2" borderId="47" xfId="1" applyFont="1" applyFill="1" applyBorder="1" applyAlignment="1">
      <alignment horizontal="center" vertical="center"/>
    </xf>
    <xf numFmtId="0" fontId="2" fillId="2" borderId="14" xfId="1" applyFont="1" applyFill="1" applyBorder="1" applyAlignment="1">
      <alignment horizontal="left" vertical="center"/>
    </xf>
    <xf numFmtId="0" fontId="2" fillId="2" borderId="16" xfId="1" applyFont="1" applyFill="1" applyBorder="1" applyAlignment="1">
      <alignment horizontal="left" vertical="center"/>
    </xf>
    <xf numFmtId="0" fontId="2" fillId="2" borderId="22" xfId="1" applyFont="1" applyFill="1" applyBorder="1" applyAlignment="1">
      <alignment horizontal="left" vertical="center"/>
    </xf>
    <xf numFmtId="0" fontId="2" fillId="2" borderId="17" xfId="1" applyFont="1" applyFill="1" applyBorder="1" applyAlignment="1">
      <alignment horizontal="left" vertical="center"/>
    </xf>
    <xf numFmtId="0" fontId="2" fillId="2" borderId="31" xfId="1" applyFont="1" applyFill="1" applyBorder="1" applyAlignment="1">
      <alignment horizontal="left" vertical="center"/>
    </xf>
    <xf numFmtId="0" fontId="2" fillId="2" borderId="45" xfId="1" applyFont="1" applyFill="1" applyBorder="1" applyAlignment="1">
      <alignment horizontal="left" vertical="center"/>
    </xf>
    <xf numFmtId="0" fontId="2" fillId="2" borderId="46" xfId="1" applyFont="1" applyFill="1" applyBorder="1" applyAlignment="1">
      <alignment horizontal="left" vertical="center"/>
    </xf>
    <xf numFmtId="0" fontId="2" fillId="2" borderId="47" xfId="1" applyFont="1" applyFill="1" applyBorder="1" applyAlignment="1">
      <alignment horizontal="left" vertical="center"/>
    </xf>
    <xf numFmtId="0" fontId="10" fillId="2" borderId="14" xfId="1" applyFont="1" applyFill="1" applyBorder="1" applyAlignment="1">
      <alignment horizontal="center" vertical="center"/>
    </xf>
    <xf numFmtId="0" fontId="10" fillId="2" borderId="15" xfId="1" applyFont="1" applyFill="1" applyBorder="1" applyAlignment="1">
      <alignment horizontal="center" vertical="center"/>
    </xf>
    <xf numFmtId="0" fontId="10" fillId="2" borderId="16" xfId="1" applyFont="1" applyFill="1" applyBorder="1" applyAlignment="1">
      <alignment horizontal="center" vertical="center"/>
    </xf>
    <xf numFmtId="0" fontId="2" fillId="3" borderId="49" xfId="1" applyFont="1" applyFill="1" applyBorder="1" applyAlignment="1">
      <alignment horizontal="left"/>
    </xf>
    <xf numFmtId="0" fontId="2" fillId="3" borderId="10" xfId="1" applyFont="1" applyFill="1" applyBorder="1" applyAlignment="1">
      <alignment horizontal="left"/>
    </xf>
    <xf numFmtId="0" fontId="2" fillId="3" borderId="4" xfId="1" applyFont="1" applyFill="1" applyBorder="1" applyAlignment="1">
      <alignment horizontal="left"/>
    </xf>
    <xf numFmtId="0" fontId="2" fillId="3" borderId="3" xfId="1" applyFont="1" applyFill="1" applyBorder="1" applyAlignment="1">
      <alignment horizontal="left" vertical="center"/>
    </xf>
    <xf numFmtId="0" fontId="2" fillId="3" borderId="10" xfId="1" applyFont="1" applyFill="1" applyBorder="1" applyAlignment="1">
      <alignment horizontal="left" vertical="center"/>
    </xf>
    <xf numFmtId="0" fontId="2" fillId="3" borderId="4" xfId="1" applyFont="1" applyFill="1" applyBorder="1" applyAlignment="1">
      <alignment horizontal="left" vertical="center"/>
    </xf>
    <xf numFmtId="0" fontId="2" fillId="3" borderId="3" xfId="1" applyFont="1" applyFill="1" applyBorder="1" applyAlignment="1">
      <alignment horizontal="center"/>
    </xf>
    <xf numFmtId="0" fontId="2" fillId="3" borderId="10" xfId="1" applyFont="1" applyFill="1" applyBorder="1" applyAlignment="1">
      <alignment horizontal="center"/>
    </xf>
    <xf numFmtId="0" fontId="2" fillId="3" borderId="50" xfId="1" applyFont="1" applyFill="1" applyBorder="1" applyAlignment="1">
      <alignment horizontal="center"/>
    </xf>
    <xf numFmtId="0" fontId="17" fillId="8" borderId="22" xfId="1" applyFont="1" applyFill="1" applyBorder="1" applyAlignment="1">
      <alignment horizontal="center" vertical="center" wrapText="1"/>
    </xf>
    <xf numFmtId="0" fontId="17" fillId="8" borderId="17" xfId="1" applyFont="1" applyFill="1" applyBorder="1" applyAlignment="1">
      <alignment horizontal="center" vertical="center" wrapText="1"/>
    </xf>
    <xf numFmtId="0" fontId="17" fillId="8" borderId="15" xfId="1" applyFont="1" applyFill="1" applyBorder="1" applyAlignment="1">
      <alignment horizontal="center" vertical="center" wrapText="1"/>
    </xf>
    <xf numFmtId="0" fontId="17" fillId="8" borderId="16" xfId="1" applyFont="1" applyFill="1" applyBorder="1" applyAlignment="1">
      <alignment horizontal="center" vertical="center" wrapText="1"/>
    </xf>
    <xf numFmtId="0" fontId="17" fillId="8" borderId="14" xfId="1" applyFont="1" applyFill="1" applyBorder="1" applyAlignment="1">
      <alignment horizontal="center" vertical="center"/>
    </xf>
    <xf numFmtId="0" fontId="17" fillId="8" borderId="15" xfId="1" applyFont="1" applyFill="1" applyBorder="1" applyAlignment="1">
      <alignment horizontal="center" vertical="center"/>
    </xf>
    <xf numFmtId="0" fontId="17" fillId="8" borderId="17" xfId="1" applyFont="1" applyFill="1" applyBorder="1" applyAlignment="1">
      <alignment horizontal="center" vertical="center"/>
    </xf>
    <xf numFmtId="0" fontId="17" fillId="8" borderId="16" xfId="1" applyFont="1" applyFill="1" applyBorder="1" applyAlignment="1">
      <alignment horizontal="center" vertical="center"/>
    </xf>
    <xf numFmtId="0" fontId="2" fillId="3" borderId="12" xfId="1" applyFont="1" applyFill="1" applyBorder="1" applyAlignment="1">
      <alignment horizontal="left"/>
    </xf>
    <xf numFmtId="0" fontId="2" fillId="3" borderId="48" xfId="1" applyFont="1" applyFill="1" applyBorder="1" applyAlignment="1">
      <alignment horizontal="left"/>
    </xf>
    <xf numFmtId="0" fontId="2" fillId="3" borderId="48" xfId="1" applyFont="1" applyFill="1" applyBorder="1" applyAlignment="1">
      <alignment horizontal="center" vertical="center" wrapText="1"/>
    </xf>
    <xf numFmtId="0" fontId="2" fillId="3" borderId="34" xfId="1" applyFont="1" applyFill="1" applyBorder="1" applyAlignment="1">
      <alignment horizontal="center" vertical="center" wrapText="1"/>
    </xf>
    <xf numFmtId="0" fontId="2" fillId="3" borderId="20" xfId="1" applyFont="1" applyFill="1" applyBorder="1" applyAlignment="1">
      <alignment horizontal="center" vertical="center"/>
    </xf>
    <xf numFmtId="0" fontId="2" fillId="3" borderId="17" xfId="1" applyFont="1" applyFill="1" applyBorder="1" applyAlignment="1">
      <alignment horizontal="center" vertical="center"/>
    </xf>
    <xf numFmtId="0" fontId="2" fillId="3" borderId="18" xfId="1" applyFont="1" applyFill="1" applyBorder="1" applyAlignment="1">
      <alignment horizontal="center" vertical="center"/>
    </xf>
    <xf numFmtId="0" fontId="2" fillId="3" borderId="9" xfId="1" applyFont="1" applyFill="1" applyBorder="1" applyAlignment="1">
      <alignment horizontal="center" vertical="center"/>
    </xf>
    <xf numFmtId="0" fontId="2" fillId="3" borderId="6" xfId="1" applyFont="1" applyFill="1" applyBorder="1" applyAlignment="1">
      <alignment horizontal="center" vertical="center"/>
    </xf>
    <xf numFmtId="0" fontId="2" fillId="3" borderId="7" xfId="1" applyFont="1" applyFill="1" applyBorder="1" applyAlignment="1">
      <alignment horizontal="center" vertical="center"/>
    </xf>
    <xf numFmtId="0" fontId="2" fillId="3" borderId="25" xfId="1" applyFont="1" applyFill="1" applyBorder="1" applyAlignment="1">
      <alignment horizontal="center"/>
    </xf>
    <xf numFmtId="0" fontId="2" fillId="3" borderId="48" xfId="1" applyFont="1" applyFill="1" applyBorder="1" applyAlignment="1">
      <alignment horizontal="center"/>
    </xf>
    <xf numFmtId="0" fontId="2" fillId="3" borderId="32" xfId="1" applyFont="1" applyFill="1" applyBorder="1" applyAlignment="1">
      <alignment horizontal="center"/>
    </xf>
    <xf numFmtId="0" fontId="2" fillId="3" borderId="49" xfId="1" applyFont="1" applyFill="1" applyBorder="1" applyAlignment="1">
      <alignment horizontal="center" vertical="center"/>
    </xf>
    <xf numFmtId="0" fontId="2" fillId="3" borderId="10" xfId="1" applyFont="1" applyFill="1" applyBorder="1" applyAlignment="1">
      <alignment horizontal="center" vertical="center"/>
    </xf>
    <xf numFmtId="0" fontId="2" fillId="3" borderId="4" xfId="1" applyFont="1" applyFill="1" applyBorder="1" applyAlignment="1">
      <alignment horizontal="center" vertical="center"/>
    </xf>
    <xf numFmtId="0" fontId="14" fillId="3" borderId="3" xfId="1" applyFont="1" applyFill="1" applyBorder="1" applyAlignment="1">
      <alignment horizontal="left" vertical="center" wrapText="1"/>
    </xf>
    <xf numFmtId="0" fontId="14" fillId="3" borderId="10" xfId="1" applyFont="1" applyFill="1" applyBorder="1" applyAlignment="1">
      <alignment horizontal="left" vertical="center" wrapText="1"/>
    </xf>
    <xf numFmtId="0" fontId="14" fillId="3" borderId="4" xfId="1" applyFont="1" applyFill="1" applyBorder="1" applyAlignment="1">
      <alignment horizontal="left" vertical="center" wrapText="1"/>
    </xf>
    <xf numFmtId="0" fontId="20" fillId="0" borderId="11" xfId="0" applyFont="1" applyBorder="1" applyAlignment="1">
      <alignment horizontal="center" vertical="center" wrapText="1"/>
    </xf>
    <xf numFmtId="0" fontId="20" fillId="0" borderId="8" xfId="0" applyFont="1" applyBorder="1" applyAlignment="1">
      <alignment horizontal="center" vertical="center" wrapText="1"/>
    </xf>
    <xf numFmtId="0" fontId="20" fillId="0" borderId="31" xfId="0" applyFont="1" applyBorder="1" applyAlignment="1">
      <alignment horizontal="center" vertical="center"/>
    </xf>
    <xf numFmtId="0" fontId="20" fillId="0" borderId="44" xfId="0" applyFont="1" applyBorder="1" applyAlignment="1">
      <alignment horizontal="center" vertical="center"/>
    </xf>
    <xf numFmtId="0" fontId="20" fillId="0" borderId="13" xfId="0" applyFont="1" applyBorder="1" applyAlignment="1">
      <alignment horizontal="center" vertical="center" wrapText="1"/>
    </xf>
    <xf numFmtId="0" fontId="20" fillId="0" borderId="21" xfId="0" applyFont="1" applyBorder="1" applyAlignment="1">
      <alignment horizontal="center" vertical="center" wrapText="1"/>
    </xf>
    <xf numFmtId="0" fontId="9" fillId="4" borderId="11" xfId="1" applyFont="1" applyFill="1" applyBorder="1" applyAlignment="1">
      <alignment horizontal="center" vertical="center" textRotation="90" wrapText="1"/>
    </xf>
    <xf numFmtId="0" fontId="9" fillId="4" borderId="36" xfId="1" applyFont="1" applyFill="1" applyBorder="1" applyAlignment="1">
      <alignment horizontal="center" vertical="center" textRotation="90" wrapText="1"/>
    </xf>
    <xf numFmtId="0" fontId="9" fillId="4" borderId="8" xfId="1" applyFont="1" applyFill="1" applyBorder="1" applyAlignment="1">
      <alignment horizontal="center" vertical="center" textRotation="90" wrapText="1"/>
    </xf>
    <xf numFmtId="0" fontId="12" fillId="19" borderId="4" xfId="1" applyFont="1" applyFill="1" applyBorder="1" applyAlignment="1">
      <alignment horizontal="center" vertical="center" textRotation="90" wrapText="1"/>
    </xf>
    <xf numFmtId="0" fontId="12" fillId="20" borderId="51" xfId="1" applyFont="1" applyFill="1" applyBorder="1" applyAlignment="1">
      <alignment horizontal="center" vertical="center" textRotation="90" wrapText="1"/>
    </xf>
    <xf numFmtId="0" fontId="12" fillId="20" borderId="44" xfId="1" applyFont="1" applyFill="1" applyBorder="1" applyAlignment="1">
      <alignment horizontal="center" vertical="center" textRotation="90" wrapText="1"/>
    </xf>
    <xf numFmtId="0" fontId="12" fillId="20" borderId="47" xfId="1" applyFont="1" applyFill="1" applyBorder="1" applyAlignment="1">
      <alignment horizontal="center" vertical="center" textRotation="90" wrapText="1"/>
    </xf>
    <xf numFmtId="0" fontId="5" fillId="2" borderId="39" xfId="1" applyFont="1" applyFill="1" applyBorder="1" applyAlignment="1">
      <alignment horizontal="center" vertical="center" wrapText="1"/>
    </xf>
    <xf numFmtId="0" fontId="5" fillId="2" borderId="40" xfId="1" applyFont="1" applyFill="1" applyBorder="1" applyAlignment="1">
      <alignment horizontal="center" vertical="center" wrapText="1"/>
    </xf>
    <xf numFmtId="0" fontId="5" fillId="2" borderId="53" xfId="1" applyFont="1" applyFill="1" applyBorder="1" applyAlignment="1">
      <alignment horizontal="center" vertical="center" wrapText="1"/>
    </xf>
    <xf numFmtId="0" fontId="11" fillId="2" borderId="19" xfId="1" applyFont="1" applyFill="1" applyBorder="1" applyAlignment="1">
      <alignment horizontal="center" vertical="center" wrapText="1"/>
    </xf>
    <xf numFmtId="0" fontId="11" fillId="2" borderId="36" xfId="1" applyFont="1" applyFill="1" applyBorder="1" applyAlignment="1">
      <alignment horizontal="center" vertical="center" wrapText="1"/>
    </xf>
    <xf numFmtId="0" fontId="11" fillId="2" borderId="38" xfId="1" applyFont="1" applyFill="1" applyBorder="1" applyAlignment="1">
      <alignment horizontal="center" vertical="center" wrapText="1"/>
    </xf>
    <xf numFmtId="0" fontId="5" fillId="2" borderId="11" xfId="1" applyFont="1" applyFill="1" applyBorder="1" applyAlignment="1">
      <alignment horizontal="center" vertical="center" wrapText="1"/>
    </xf>
    <xf numFmtId="0" fontId="5" fillId="2" borderId="36" xfId="1" applyFont="1" applyFill="1" applyBorder="1" applyAlignment="1">
      <alignment horizontal="center" vertical="center" wrapText="1"/>
    </xf>
    <xf numFmtId="0" fontId="5" fillId="2" borderId="38" xfId="1" applyFont="1" applyFill="1" applyBorder="1" applyAlignment="1">
      <alignment horizontal="center" vertical="center" wrapText="1"/>
    </xf>
    <xf numFmtId="0" fontId="18" fillId="14" borderId="22" xfId="1" applyFont="1" applyFill="1" applyBorder="1" applyAlignment="1">
      <alignment horizontal="center" vertical="center" wrapText="1"/>
    </xf>
    <xf numFmtId="0" fontId="18" fillId="14" borderId="15" xfId="1" applyFont="1" applyFill="1" applyBorder="1" applyAlignment="1">
      <alignment horizontal="center" vertical="center" wrapText="1"/>
    </xf>
    <xf numFmtId="0" fontId="18" fillId="16" borderId="14" xfId="1" applyFont="1" applyFill="1" applyBorder="1" applyAlignment="1">
      <alignment horizontal="center" vertical="center" wrapText="1"/>
    </xf>
    <xf numFmtId="0" fontId="18" fillId="16" borderId="15" xfId="1" applyFont="1" applyFill="1" applyBorder="1" applyAlignment="1">
      <alignment horizontal="center" vertical="center" wrapText="1"/>
    </xf>
    <xf numFmtId="0" fontId="18" fillId="16" borderId="16" xfId="1" applyFont="1" applyFill="1" applyBorder="1" applyAlignment="1">
      <alignment horizontal="center" vertical="center" wrapText="1"/>
    </xf>
    <xf numFmtId="0" fontId="18" fillId="17" borderId="14" xfId="1" applyFont="1" applyFill="1" applyBorder="1" applyAlignment="1">
      <alignment horizontal="center" vertical="center" wrapText="1"/>
    </xf>
    <xf numFmtId="0" fontId="18" fillId="17" borderId="15" xfId="1" applyFont="1" applyFill="1" applyBorder="1" applyAlignment="1">
      <alignment horizontal="center" vertical="center" wrapText="1"/>
    </xf>
    <xf numFmtId="0" fontId="18" fillId="17" borderId="16" xfId="1" applyFont="1" applyFill="1" applyBorder="1" applyAlignment="1">
      <alignment horizontal="center" vertical="center" wrapText="1"/>
    </xf>
    <xf numFmtId="0" fontId="18" fillId="10" borderId="14" xfId="1" applyFont="1" applyFill="1" applyBorder="1" applyAlignment="1">
      <alignment horizontal="center" vertical="center" wrapText="1"/>
    </xf>
    <xf numFmtId="0" fontId="18" fillId="10" borderId="15" xfId="1" applyFont="1" applyFill="1" applyBorder="1" applyAlignment="1">
      <alignment horizontal="center" vertical="center" wrapText="1"/>
    </xf>
    <xf numFmtId="0" fontId="18" fillId="11" borderId="14" xfId="1" applyFont="1" applyFill="1" applyBorder="1" applyAlignment="1">
      <alignment horizontal="center" vertical="center" wrapText="1"/>
    </xf>
    <xf numFmtId="0" fontId="18" fillId="11" borderId="15" xfId="1" applyFont="1" applyFill="1" applyBorder="1" applyAlignment="1">
      <alignment horizontal="center" vertical="center" wrapText="1"/>
    </xf>
    <xf numFmtId="0" fontId="12" fillId="12" borderId="11" xfId="1" applyFont="1" applyFill="1" applyBorder="1" applyAlignment="1">
      <alignment horizontal="center" vertical="center" textRotation="90" wrapText="1"/>
    </xf>
    <xf numFmtId="0" fontId="12" fillId="12" borderId="36" xfId="1" applyFont="1" applyFill="1" applyBorder="1" applyAlignment="1">
      <alignment horizontal="center" vertical="center" textRotation="90" wrapText="1"/>
    </xf>
    <xf numFmtId="0" fontId="12" fillId="12" borderId="8" xfId="1" applyFont="1" applyFill="1" applyBorder="1" applyAlignment="1">
      <alignment horizontal="center" vertical="center" textRotation="90" wrapText="1"/>
    </xf>
    <xf numFmtId="0" fontId="12" fillId="22" borderId="51" xfId="1" applyFont="1" applyFill="1" applyBorder="1" applyAlignment="1">
      <alignment horizontal="center" vertical="center" textRotation="90"/>
    </xf>
    <xf numFmtId="0" fontId="12" fillId="22" borderId="44" xfId="1" applyFont="1" applyFill="1" applyBorder="1" applyAlignment="1">
      <alignment horizontal="center" vertical="center" textRotation="90"/>
    </xf>
    <xf numFmtId="0" fontId="12" fillId="14" borderId="17" xfId="1" applyFont="1" applyFill="1" applyBorder="1" applyAlignment="1">
      <alignment horizontal="center" vertical="center" textRotation="90" wrapText="1"/>
    </xf>
    <xf numFmtId="0" fontId="12" fillId="14" borderId="0" xfId="1" applyFont="1" applyFill="1" applyAlignment="1">
      <alignment horizontal="center" vertical="center" textRotation="90" wrapText="1"/>
    </xf>
    <xf numFmtId="0" fontId="5" fillId="2" borderId="8" xfId="1" applyFont="1" applyFill="1" applyBorder="1" applyAlignment="1">
      <alignment horizontal="center" vertical="center" wrapText="1"/>
    </xf>
    <xf numFmtId="0" fontId="5" fillId="2" borderId="19" xfId="1" applyFont="1" applyFill="1" applyBorder="1" applyAlignment="1">
      <alignment horizontal="center" vertical="center" wrapText="1"/>
    </xf>
    <xf numFmtId="0" fontId="12" fillId="13" borderId="31" xfId="1" applyFont="1" applyFill="1" applyBorder="1" applyAlignment="1">
      <alignment horizontal="center" vertical="center" textRotation="90" wrapText="1"/>
    </xf>
    <xf numFmtId="0" fontId="12" fillId="13" borderId="44" xfId="1" applyFont="1" applyFill="1" applyBorder="1" applyAlignment="1">
      <alignment horizontal="center" vertical="center" textRotation="90" wrapText="1"/>
    </xf>
    <xf numFmtId="0" fontId="12" fillId="13" borderId="47" xfId="1" applyFont="1" applyFill="1" applyBorder="1" applyAlignment="1">
      <alignment horizontal="center" vertical="center" textRotation="90" wrapText="1"/>
    </xf>
    <xf numFmtId="0" fontId="12" fillId="23" borderId="4" xfId="1" applyFont="1" applyFill="1" applyBorder="1" applyAlignment="1">
      <alignment horizontal="center" vertical="center" textRotation="90" wrapText="1"/>
    </xf>
    <xf numFmtId="0" fontId="5" fillId="2" borderId="2" xfId="1" applyFont="1" applyFill="1" applyBorder="1" applyAlignment="1">
      <alignment horizontal="center" vertical="center" wrapText="1"/>
    </xf>
    <xf numFmtId="0" fontId="11" fillId="2" borderId="11" xfId="1" applyFont="1" applyFill="1" applyBorder="1" applyAlignment="1">
      <alignment horizontal="center" vertical="center" wrapText="1"/>
    </xf>
    <xf numFmtId="0" fontId="9" fillId="5" borderId="11" xfId="1" applyFont="1" applyFill="1" applyBorder="1" applyAlignment="1">
      <alignment horizontal="center" vertical="center" textRotation="90" wrapText="1"/>
    </xf>
    <xf numFmtId="0" fontId="9" fillId="5" borderId="36" xfId="1" applyFont="1" applyFill="1" applyBorder="1" applyAlignment="1">
      <alignment horizontal="center" vertical="center" textRotation="90" wrapText="1"/>
    </xf>
    <xf numFmtId="0" fontId="9" fillId="5" borderId="8" xfId="1" applyFont="1" applyFill="1" applyBorder="1" applyAlignment="1">
      <alignment horizontal="center" vertical="center" textRotation="90" wrapText="1"/>
    </xf>
    <xf numFmtId="0" fontId="12" fillId="21" borderId="4" xfId="1" applyFont="1" applyFill="1" applyBorder="1" applyAlignment="1">
      <alignment horizontal="center" vertical="center" textRotation="90"/>
    </xf>
    <xf numFmtId="0" fontId="5" fillId="2" borderId="18" xfId="1" applyFont="1" applyFill="1" applyBorder="1" applyAlignment="1">
      <alignment horizontal="center" vertical="center" wrapText="1"/>
    </xf>
    <xf numFmtId="0" fontId="5" fillId="2" borderId="5" xfId="1" applyFont="1" applyFill="1" applyBorder="1" applyAlignment="1">
      <alignment horizontal="center" vertical="center" wrapText="1"/>
    </xf>
    <xf numFmtId="0" fontId="5" fillId="2" borderId="7" xfId="1" applyFont="1" applyFill="1" applyBorder="1" applyAlignment="1">
      <alignment horizontal="center" vertical="center" wrapText="1"/>
    </xf>
    <xf numFmtId="0" fontId="11" fillId="2" borderId="8" xfId="1" applyFont="1" applyFill="1" applyBorder="1" applyAlignment="1">
      <alignment horizontal="center" vertical="center" wrapText="1"/>
    </xf>
    <xf numFmtId="0" fontId="12" fillId="24" borderId="11" xfId="1" applyFont="1" applyFill="1" applyBorder="1" applyAlignment="1">
      <alignment horizontal="center" vertical="center" textRotation="90" wrapText="1"/>
    </xf>
    <xf numFmtId="0" fontId="12" fillId="24" borderId="36" xfId="1" applyFont="1" applyFill="1" applyBorder="1" applyAlignment="1">
      <alignment horizontal="center" vertical="center" textRotation="90" wrapText="1"/>
    </xf>
    <xf numFmtId="0" fontId="12" fillId="24" borderId="8" xfId="1" applyFont="1" applyFill="1" applyBorder="1" applyAlignment="1">
      <alignment horizontal="center" vertical="center" textRotation="90" wrapText="1"/>
    </xf>
    <xf numFmtId="0" fontId="12" fillId="10" borderId="11" xfId="1" applyFont="1" applyFill="1" applyBorder="1" applyAlignment="1">
      <alignment horizontal="center" vertical="center" textRotation="90" wrapText="1"/>
    </xf>
    <xf numFmtId="0" fontId="12" fillId="10" borderId="36" xfId="1" applyFont="1" applyFill="1" applyBorder="1" applyAlignment="1">
      <alignment horizontal="center" vertical="center" textRotation="90" wrapText="1"/>
    </xf>
    <xf numFmtId="0" fontId="12" fillId="10" borderId="8" xfId="1" applyFont="1" applyFill="1" applyBorder="1" applyAlignment="1">
      <alignment horizontal="center" vertical="center" textRotation="90" wrapText="1"/>
    </xf>
    <xf numFmtId="0" fontId="22" fillId="0" borderId="11" xfId="0" applyFont="1" applyBorder="1" applyAlignment="1">
      <alignment horizontal="center" vertical="center" wrapText="1"/>
    </xf>
    <xf numFmtId="0" fontId="22" fillId="0" borderId="36" xfId="0" applyFont="1" applyBorder="1" applyAlignment="1">
      <alignment horizontal="center" vertical="center" wrapText="1"/>
    </xf>
    <xf numFmtId="0" fontId="22" fillId="0" borderId="8" xfId="0" applyFont="1" applyBorder="1" applyAlignment="1">
      <alignment horizontal="center" vertical="center" wrapText="1"/>
    </xf>
    <xf numFmtId="0" fontId="12" fillId="11" borderId="51" xfId="1" applyFont="1" applyFill="1" applyBorder="1" applyAlignment="1">
      <alignment horizontal="center" vertical="center" textRotation="90" wrapText="1"/>
    </xf>
    <xf numFmtId="0" fontId="12" fillId="11" borderId="44" xfId="1" applyFont="1" applyFill="1" applyBorder="1" applyAlignment="1">
      <alignment horizontal="center" vertical="center" textRotation="90" wrapText="1"/>
    </xf>
    <xf numFmtId="0" fontId="12" fillId="11" borderId="47" xfId="1" applyFont="1" applyFill="1" applyBorder="1" applyAlignment="1">
      <alignment horizontal="center" vertical="center" textRotation="90" wrapText="1"/>
    </xf>
    <xf numFmtId="0" fontId="12" fillId="14" borderId="2" xfId="1" applyFont="1" applyFill="1" applyBorder="1" applyAlignment="1">
      <alignment horizontal="center" vertical="center" textRotation="90" wrapText="1"/>
    </xf>
    <xf numFmtId="0" fontId="5" fillId="2" borderId="42" xfId="1" applyFont="1" applyFill="1" applyBorder="1" applyAlignment="1">
      <alignment horizontal="center" vertical="center" wrapText="1"/>
    </xf>
    <xf numFmtId="0" fontId="5" fillId="2" borderId="54" xfId="1" applyFont="1" applyFill="1" applyBorder="1" applyAlignment="1">
      <alignment horizontal="center" vertical="center" wrapText="1"/>
    </xf>
    <xf numFmtId="0" fontId="12" fillId="13" borderId="56" xfId="1" applyFont="1" applyFill="1" applyBorder="1" applyAlignment="1">
      <alignment horizontal="center" vertical="center" textRotation="90" wrapText="1"/>
    </xf>
    <xf numFmtId="0" fontId="12" fillId="13" borderId="35" xfId="1" applyFont="1" applyFill="1" applyBorder="1" applyAlignment="1">
      <alignment horizontal="center" vertical="center" textRotation="90" wrapText="1"/>
    </xf>
    <xf numFmtId="0" fontId="12" fillId="13" borderId="37" xfId="1" applyFont="1" applyFill="1" applyBorder="1" applyAlignment="1">
      <alignment horizontal="center" vertical="center" textRotation="90" wrapText="1"/>
    </xf>
    <xf numFmtId="0" fontId="12" fillId="14" borderId="22" xfId="1" applyFont="1" applyFill="1" applyBorder="1" applyAlignment="1">
      <alignment horizontal="center" vertical="center" textRotation="90" wrapText="1"/>
    </xf>
    <xf numFmtId="0" fontId="12" fillId="14" borderId="1" xfId="1" applyFont="1" applyFill="1" applyBorder="1" applyAlignment="1">
      <alignment horizontal="center" vertical="center" textRotation="90" wrapText="1"/>
    </xf>
    <xf numFmtId="0" fontId="23" fillId="12" borderId="11" xfId="1" applyFont="1" applyFill="1" applyBorder="1" applyAlignment="1">
      <alignment horizontal="center" vertical="center" textRotation="90"/>
    </xf>
    <xf numFmtId="0" fontId="23" fillId="12" borderId="36" xfId="1" applyFont="1" applyFill="1" applyBorder="1" applyAlignment="1">
      <alignment horizontal="center" vertical="center" textRotation="90"/>
    </xf>
    <xf numFmtId="0" fontId="23" fillId="12" borderId="8" xfId="1" applyFont="1" applyFill="1" applyBorder="1" applyAlignment="1">
      <alignment horizontal="center" vertical="center" textRotation="90"/>
    </xf>
    <xf numFmtId="0" fontId="12" fillId="14" borderId="11" xfId="1" applyFont="1" applyFill="1" applyBorder="1" applyAlignment="1">
      <alignment horizontal="center" vertical="center" textRotation="90" wrapText="1"/>
    </xf>
    <xf numFmtId="0" fontId="12" fillId="14" borderId="36" xfId="1" applyFont="1" applyFill="1" applyBorder="1" applyAlignment="1">
      <alignment horizontal="center" vertical="center" textRotation="90" wrapText="1"/>
    </xf>
    <xf numFmtId="0" fontId="12" fillId="14" borderId="8" xfId="1" applyFont="1" applyFill="1" applyBorder="1" applyAlignment="1">
      <alignment horizontal="center" vertical="center" textRotation="90" wrapText="1"/>
    </xf>
    <xf numFmtId="0" fontId="6" fillId="2" borderId="18" xfId="1" applyFont="1" applyFill="1" applyBorder="1" applyAlignment="1">
      <alignment horizontal="center" vertical="center" wrapText="1"/>
    </xf>
    <xf numFmtId="0" fontId="6" fillId="2" borderId="5" xfId="1" applyFont="1" applyFill="1" applyBorder="1" applyAlignment="1">
      <alignment horizontal="center" vertical="center" wrapText="1"/>
    </xf>
    <xf numFmtId="0" fontId="25" fillId="14" borderId="36" xfId="0" applyFont="1" applyFill="1" applyBorder="1" applyAlignment="1">
      <alignment horizontal="center" vertical="center" textRotation="90"/>
    </xf>
    <xf numFmtId="0" fontId="25" fillId="14" borderId="38" xfId="0" applyFont="1" applyFill="1" applyBorder="1" applyAlignment="1">
      <alignment horizontal="center" vertical="center" textRotation="90"/>
    </xf>
    <xf numFmtId="0" fontId="26" fillId="25" borderId="36" xfId="0" applyFont="1" applyFill="1" applyBorder="1" applyAlignment="1">
      <alignment horizontal="center" vertical="center" textRotation="90"/>
    </xf>
    <xf numFmtId="0" fontId="26" fillId="25" borderId="38" xfId="0" applyFont="1" applyFill="1" applyBorder="1" applyAlignment="1">
      <alignment horizontal="center" vertical="center" textRotation="90"/>
    </xf>
    <xf numFmtId="0" fontId="26" fillId="0" borderId="36" xfId="0" applyFont="1" applyBorder="1" applyAlignment="1">
      <alignment horizontal="center" vertical="center" textRotation="90"/>
    </xf>
    <xf numFmtId="0" fontId="26" fillId="0" borderId="38" xfId="0" applyFont="1" applyBorder="1" applyAlignment="1">
      <alignment horizontal="center" vertical="center" textRotation="90"/>
    </xf>
    <xf numFmtId="0" fontId="12" fillId="25" borderId="11" xfId="1" applyFont="1" applyFill="1" applyBorder="1" applyAlignment="1">
      <alignment horizontal="center" vertical="center" textRotation="90" wrapText="1"/>
    </xf>
    <xf numFmtId="0" fontId="12" fillId="25" borderId="36" xfId="1" applyFont="1" applyFill="1" applyBorder="1" applyAlignment="1">
      <alignment horizontal="center" vertical="center" textRotation="90" wrapText="1"/>
    </xf>
    <xf numFmtId="0" fontId="12" fillId="25" borderId="8" xfId="1" applyFont="1" applyFill="1" applyBorder="1" applyAlignment="1">
      <alignment horizontal="center" vertical="center" textRotation="90" wrapText="1"/>
    </xf>
    <xf numFmtId="0" fontId="12" fillId="14" borderId="31" xfId="1" applyFont="1" applyFill="1" applyBorder="1" applyAlignment="1">
      <alignment horizontal="center" vertical="center" textRotation="90" wrapText="1"/>
    </xf>
    <xf numFmtId="0" fontId="12" fillId="14" borderId="44" xfId="1" applyFont="1" applyFill="1" applyBorder="1" applyAlignment="1">
      <alignment horizontal="center" vertical="center" textRotation="90" wrapText="1"/>
    </xf>
    <xf numFmtId="0" fontId="12" fillId="14" borderId="47" xfId="1" applyFont="1" applyFill="1" applyBorder="1" applyAlignment="1">
      <alignment horizontal="center" vertical="center" textRotation="90" wrapText="1"/>
    </xf>
    <xf numFmtId="0" fontId="27" fillId="0" borderId="36" xfId="0" applyFont="1" applyBorder="1" applyAlignment="1">
      <alignment horizontal="center" vertical="center"/>
    </xf>
    <xf numFmtId="0" fontId="27" fillId="0" borderId="38" xfId="0" applyFont="1" applyBorder="1" applyAlignment="1">
      <alignment horizontal="center" vertical="center"/>
    </xf>
    <xf numFmtId="0" fontId="25" fillId="5" borderId="11" xfId="0" applyFont="1" applyFill="1" applyBorder="1" applyAlignment="1">
      <alignment horizontal="center" vertical="center" textRotation="90"/>
    </xf>
    <xf numFmtId="0" fontId="25" fillId="5" borderId="8" xfId="0" applyFont="1" applyFill="1" applyBorder="1" applyAlignment="1">
      <alignment horizontal="center" vertical="center" textRotation="90"/>
    </xf>
    <xf numFmtId="0" fontId="26" fillId="25" borderId="11" xfId="0" applyFont="1" applyFill="1" applyBorder="1" applyAlignment="1">
      <alignment horizontal="center" vertical="center" textRotation="90"/>
    </xf>
    <xf numFmtId="0" fontId="26" fillId="25" borderId="8" xfId="0" applyFont="1" applyFill="1" applyBorder="1" applyAlignment="1">
      <alignment horizontal="center" vertical="center" textRotation="90"/>
    </xf>
    <xf numFmtId="0" fontId="25" fillId="26" borderId="11" xfId="0" applyFont="1" applyFill="1" applyBorder="1" applyAlignment="1">
      <alignment horizontal="center" vertical="center" textRotation="90"/>
    </xf>
    <xf numFmtId="0" fontId="25" fillId="26" borderId="8" xfId="0" applyFont="1" applyFill="1" applyBorder="1" applyAlignment="1">
      <alignment horizontal="center" vertical="center" textRotation="90"/>
    </xf>
    <xf numFmtId="0" fontId="27" fillId="0" borderId="11" xfId="0" applyFont="1" applyBorder="1" applyAlignment="1">
      <alignment horizontal="center" vertical="center"/>
    </xf>
    <xf numFmtId="0" fontId="27" fillId="0" borderId="8" xfId="0" applyFont="1" applyBorder="1" applyAlignment="1">
      <alignment horizontal="center" vertical="center"/>
    </xf>
    <xf numFmtId="0" fontId="31" fillId="2" borderId="0" xfId="1" applyFont="1" applyFill="1" applyAlignment="1">
      <alignment horizontal="justify" vertical="center"/>
    </xf>
    <xf numFmtId="0" fontId="31" fillId="2" borderId="0" xfId="1" applyFont="1" applyFill="1" applyAlignment="1">
      <alignment horizontal="justify" vertical="center" wrapText="1"/>
    </xf>
    <xf numFmtId="0" fontId="29" fillId="0" borderId="0" xfId="1" applyFont="1" applyAlignment="1">
      <alignment horizontal="justify" vertical="center"/>
    </xf>
    <xf numFmtId="0" fontId="29" fillId="2" borderId="0" xfId="1" applyFont="1" applyFill="1" applyAlignment="1">
      <alignment horizontal="justify" vertical="center"/>
    </xf>
    <xf numFmtId="0" fontId="31" fillId="12" borderId="0" xfId="1" applyFont="1" applyFill="1" applyAlignment="1">
      <alignment horizontal="justify" vertical="center"/>
    </xf>
    <xf numFmtId="0" fontId="34" fillId="2" borderId="0" xfId="1" applyFont="1" applyFill="1" applyAlignment="1">
      <alignment horizontal="justify" vertical="center" wrapText="1"/>
    </xf>
    <xf numFmtId="0" fontId="34" fillId="2" borderId="0" xfId="1" applyFont="1" applyFill="1" applyAlignment="1">
      <alignment horizontal="justify" vertical="center"/>
    </xf>
    <xf numFmtId="0" fontId="31" fillId="5" borderId="2" xfId="1" applyFont="1" applyFill="1" applyBorder="1" applyAlignment="1">
      <alignment horizontal="center" vertical="center"/>
    </xf>
    <xf numFmtId="0" fontId="29" fillId="2" borderId="3" xfId="1" applyFont="1" applyFill="1" applyBorder="1" applyAlignment="1">
      <alignment horizontal="center" vertical="center" wrapText="1"/>
    </xf>
    <xf numFmtId="0" fontId="29" fillId="2" borderId="10" xfId="1" applyFont="1" applyFill="1" applyBorder="1" applyAlignment="1">
      <alignment horizontal="center" vertical="center" wrapText="1"/>
    </xf>
    <xf numFmtId="0" fontId="29" fillId="2" borderId="4" xfId="1" applyFont="1" applyFill="1" applyBorder="1" applyAlignment="1">
      <alignment horizontal="center" vertical="center" wrapText="1"/>
    </xf>
    <xf numFmtId="0" fontId="31" fillId="29" borderId="2" xfId="1" applyFont="1" applyFill="1" applyBorder="1" applyAlignment="1">
      <alignment horizontal="center" vertical="center"/>
    </xf>
    <xf numFmtId="0" fontId="29" fillId="2" borderId="3" xfId="1" applyFont="1" applyFill="1" applyBorder="1" applyAlignment="1">
      <alignment horizontal="center" vertical="center"/>
    </xf>
    <xf numFmtId="0" fontId="29" fillId="2" borderId="10" xfId="1" applyFont="1" applyFill="1" applyBorder="1" applyAlignment="1">
      <alignment horizontal="center" vertical="center"/>
    </xf>
    <xf numFmtId="0" fontId="29" fillId="2" borderId="4" xfId="1" applyFont="1" applyFill="1" applyBorder="1" applyAlignment="1">
      <alignment horizontal="center" vertical="center"/>
    </xf>
    <xf numFmtId="0" fontId="31" fillId="23" borderId="2" xfId="1" applyFont="1" applyFill="1" applyBorder="1" applyAlignment="1">
      <alignment horizontal="center" vertical="center"/>
    </xf>
    <xf numFmtId="0" fontId="29" fillId="2" borderId="0" xfId="1" applyFont="1" applyFill="1" applyAlignment="1">
      <alignment horizontal="justify" vertical="center" wrapText="1"/>
    </xf>
    <xf numFmtId="0" fontId="31" fillId="12" borderId="0" xfId="1" applyFont="1" applyFill="1" applyAlignment="1">
      <alignment horizontal="left" vertical="center" wrapText="1"/>
    </xf>
    <xf numFmtId="0" fontId="35" fillId="2" borderId="2" xfId="1" applyFont="1" applyFill="1" applyBorder="1" applyAlignment="1">
      <alignment horizontal="center" vertical="center"/>
    </xf>
    <xf numFmtId="0" fontId="31" fillId="2" borderId="3" xfId="1" applyFont="1" applyFill="1" applyBorder="1" applyAlignment="1">
      <alignment horizontal="center" vertical="center"/>
    </xf>
    <xf numFmtId="0" fontId="31" fillId="2" borderId="10" xfId="1" applyFont="1" applyFill="1" applyBorder="1" applyAlignment="1">
      <alignment horizontal="center" vertical="center"/>
    </xf>
    <xf numFmtId="0" fontId="31" fillId="2" borderId="4" xfId="1" applyFont="1" applyFill="1" applyBorder="1" applyAlignment="1">
      <alignment horizontal="center" vertical="center"/>
    </xf>
    <xf numFmtId="0" fontId="31" fillId="28" borderId="2" xfId="1" applyFont="1" applyFill="1" applyBorder="1" applyAlignment="1">
      <alignment horizontal="center" vertical="center"/>
    </xf>
    <xf numFmtId="0" fontId="29" fillId="2" borderId="2" xfId="1" applyFont="1" applyFill="1" applyBorder="1" applyAlignment="1">
      <alignment horizontal="center" vertical="center"/>
    </xf>
    <xf numFmtId="0" fontId="29" fillId="2" borderId="2" xfId="1" applyFont="1" applyFill="1" applyBorder="1" applyAlignment="1">
      <alignment horizontal="justify" vertical="center" wrapText="1"/>
    </xf>
    <xf numFmtId="0" fontId="31" fillId="12" borderId="0" xfId="1" applyFont="1" applyFill="1" applyAlignment="1">
      <alignment horizontal="justify" vertical="center" wrapText="1"/>
    </xf>
    <xf numFmtId="0" fontId="29" fillId="12" borderId="0" xfId="1" applyFont="1" applyFill="1" applyAlignment="1">
      <alignment horizontal="justify" vertical="center" wrapText="1"/>
    </xf>
    <xf numFmtId="0" fontId="35" fillId="2" borderId="3" xfId="1" applyFont="1" applyFill="1" applyBorder="1" applyAlignment="1">
      <alignment horizontal="center" vertical="center"/>
    </xf>
    <xf numFmtId="0" fontId="35" fillId="2" borderId="10" xfId="1" applyFont="1" applyFill="1" applyBorder="1" applyAlignment="1">
      <alignment horizontal="center" vertical="center"/>
    </xf>
    <xf numFmtId="0" fontId="35" fillId="2" borderId="4" xfId="1" applyFont="1" applyFill="1" applyBorder="1" applyAlignment="1">
      <alignment horizontal="center" vertical="center"/>
    </xf>
    <xf numFmtId="0" fontId="31" fillId="2" borderId="2" xfId="1" applyFont="1" applyFill="1" applyBorder="1" applyAlignment="1">
      <alignment horizontal="center" vertical="center" wrapText="1"/>
    </xf>
    <xf numFmtId="0" fontId="29" fillId="0" borderId="2" xfId="1" applyFont="1" applyBorder="1" applyAlignment="1">
      <alignment horizontal="center" vertical="center" wrapText="1"/>
    </xf>
    <xf numFmtId="0" fontId="35" fillId="5" borderId="2" xfId="1" applyFont="1" applyFill="1" applyBorder="1" applyAlignment="1">
      <alignment horizontal="center" vertical="center" wrapText="1"/>
    </xf>
    <xf numFmtId="0" fontId="35" fillId="5" borderId="2" xfId="1" applyFont="1" applyFill="1" applyBorder="1" applyAlignment="1">
      <alignment horizontal="center" vertical="center"/>
    </xf>
    <xf numFmtId="0" fontId="35" fillId="29" borderId="2" xfId="1" applyFont="1" applyFill="1" applyBorder="1" applyAlignment="1">
      <alignment horizontal="center" vertical="center" wrapText="1"/>
    </xf>
    <xf numFmtId="0" fontId="35" fillId="29" borderId="2" xfId="1" applyFont="1" applyFill="1" applyBorder="1" applyAlignment="1">
      <alignment horizontal="center" vertical="center"/>
    </xf>
    <xf numFmtId="0" fontId="29" fillId="0" borderId="2" xfId="1" applyFont="1" applyBorder="1" applyAlignment="1">
      <alignment horizontal="center" vertical="center"/>
    </xf>
    <xf numFmtId="0" fontId="35" fillId="28" borderId="2" xfId="1" applyFont="1" applyFill="1" applyBorder="1" applyAlignment="1">
      <alignment horizontal="center" vertical="center" wrapText="1"/>
    </xf>
    <xf numFmtId="0" fontId="35" fillId="28" borderId="2" xfId="1" applyFont="1" applyFill="1" applyBorder="1" applyAlignment="1">
      <alignment horizontal="center" vertical="center"/>
    </xf>
    <xf numFmtId="2" fontId="35" fillId="2" borderId="2" xfId="1" quotePrefix="1" applyNumberFormat="1" applyFont="1" applyFill="1" applyBorder="1" applyAlignment="1">
      <alignment horizontal="center" vertical="center"/>
    </xf>
    <xf numFmtId="2" fontId="35" fillId="2" borderId="2" xfId="1" applyNumberFormat="1" applyFont="1" applyFill="1" applyBorder="1" applyAlignment="1">
      <alignment horizontal="center" vertical="center"/>
    </xf>
    <xf numFmtId="0" fontId="35" fillId="2" borderId="2" xfId="1" quotePrefix="1" applyFont="1" applyFill="1" applyBorder="1" applyAlignment="1">
      <alignment horizontal="center" vertical="center"/>
    </xf>
    <xf numFmtId="0" fontId="31" fillId="2" borderId="2" xfId="1" applyFont="1" applyFill="1" applyBorder="1" applyAlignment="1">
      <alignment horizontal="center" wrapText="1"/>
    </xf>
    <xf numFmtId="0" fontId="31" fillId="2" borderId="2" xfId="1" applyFont="1" applyFill="1" applyBorder="1" applyAlignment="1">
      <alignment horizontal="center"/>
    </xf>
    <xf numFmtId="0" fontId="31" fillId="2" borderId="0" xfId="1" applyFont="1" applyFill="1" applyAlignment="1">
      <alignment horizontal="center"/>
    </xf>
    <xf numFmtId="0" fontId="31" fillId="2" borderId="3" xfId="1" applyFont="1" applyFill="1" applyBorder="1" applyAlignment="1">
      <alignment horizontal="center" vertical="center" wrapText="1"/>
    </xf>
    <xf numFmtId="0" fontId="31" fillId="2" borderId="4" xfId="1" applyFont="1" applyFill="1" applyBorder="1" applyAlignment="1">
      <alignment horizontal="center" vertical="center" wrapText="1"/>
    </xf>
    <xf numFmtId="0" fontId="35" fillId="23" borderId="2" xfId="1" applyFont="1" applyFill="1" applyBorder="1" applyAlignment="1">
      <alignment horizontal="center" vertical="center"/>
    </xf>
    <xf numFmtId="0" fontId="31" fillId="2" borderId="43" xfId="1" applyFont="1" applyFill="1" applyBorder="1" applyAlignment="1">
      <alignment horizontal="center" vertical="center" wrapText="1"/>
    </xf>
    <xf numFmtId="0" fontId="31" fillId="2" borderId="42" xfId="1" applyFont="1" applyFill="1" applyBorder="1" applyAlignment="1">
      <alignment horizontal="center" vertical="center" wrapText="1"/>
    </xf>
    <xf numFmtId="0" fontId="31" fillId="2" borderId="58" xfId="1" applyFont="1" applyFill="1" applyBorder="1" applyAlignment="1">
      <alignment horizontal="center" vertical="center" wrapText="1"/>
    </xf>
    <xf numFmtId="0" fontId="31" fillId="2" borderId="5" xfId="1" applyFont="1" applyFill="1" applyBorder="1" applyAlignment="1">
      <alignment horizontal="center" vertical="center" wrapText="1"/>
    </xf>
    <xf numFmtId="0" fontId="31" fillId="2" borderId="9" xfId="1" applyFont="1" applyFill="1" applyBorder="1" applyAlignment="1">
      <alignment horizontal="center" vertical="center" wrapText="1"/>
    </xf>
    <xf numFmtId="0" fontId="31" fillId="2" borderId="7" xfId="1" applyFont="1" applyFill="1" applyBorder="1" applyAlignment="1">
      <alignment horizontal="center" vertical="center" wrapText="1"/>
    </xf>
    <xf numFmtId="0" fontId="31" fillId="2" borderId="3" xfId="1" applyFont="1" applyFill="1" applyBorder="1" applyAlignment="1">
      <alignment horizontal="center" wrapText="1"/>
    </xf>
    <xf numFmtId="0" fontId="31" fillId="2" borderId="10" xfId="1" applyFont="1" applyFill="1" applyBorder="1" applyAlignment="1">
      <alignment horizontal="center"/>
    </xf>
    <xf numFmtId="0" fontId="31" fillId="2" borderId="4" xfId="1" applyFont="1" applyFill="1" applyBorder="1" applyAlignment="1">
      <alignment horizontal="center"/>
    </xf>
    <xf numFmtId="0" fontId="35" fillId="2" borderId="43" xfId="1" applyFont="1" applyFill="1" applyBorder="1" applyAlignment="1">
      <alignment horizontal="center" vertical="center"/>
    </xf>
    <xf numFmtId="0" fontId="35" fillId="2" borderId="57" xfId="1" applyFont="1" applyFill="1" applyBorder="1" applyAlignment="1">
      <alignment horizontal="center" vertical="center"/>
    </xf>
    <xf numFmtId="0" fontId="35" fillId="2" borderId="42" xfId="1" applyFont="1" applyFill="1" applyBorder="1" applyAlignment="1">
      <alignment horizontal="center" vertical="center"/>
    </xf>
    <xf numFmtId="0" fontId="35" fillId="2" borderId="9" xfId="1" applyFont="1" applyFill="1" applyBorder="1" applyAlignment="1">
      <alignment horizontal="center" vertical="center"/>
    </xf>
    <xf numFmtId="0" fontId="35" fillId="2" borderId="6" xfId="1" applyFont="1" applyFill="1" applyBorder="1" applyAlignment="1">
      <alignment horizontal="center" vertical="center"/>
    </xf>
    <xf numFmtId="0" fontId="35" fillId="2" borderId="7" xfId="1" applyFont="1" applyFill="1" applyBorder="1" applyAlignment="1">
      <alignment horizontal="center" vertical="center"/>
    </xf>
    <xf numFmtId="0" fontId="29" fillId="2" borderId="2" xfId="1" applyFont="1" applyFill="1" applyBorder="1" applyAlignment="1">
      <alignment horizontal="center" vertical="center" wrapText="1"/>
    </xf>
    <xf numFmtId="0" fontId="29" fillId="2" borderId="3" xfId="1" applyFont="1" applyFill="1" applyBorder="1" applyAlignment="1">
      <alignment horizontal="justify" vertical="center" wrapText="1"/>
    </xf>
    <xf numFmtId="0" fontId="29" fillId="0" borderId="10" xfId="1" applyFont="1" applyBorder="1" applyAlignment="1">
      <alignment horizontal="justify" vertical="center" wrapText="1"/>
    </xf>
    <xf numFmtId="0" fontId="29" fillId="0" borderId="4" xfId="1" applyFont="1" applyBorder="1" applyAlignment="1">
      <alignment horizontal="justify" vertical="center" wrapText="1"/>
    </xf>
    <xf numFmtId="0" fontId="31" fillId="2" borderId="3" xfId="1" applyFont="1" applyFill="1" applyBorder="1" applyAlignment="1">
      <alignment horizontal="center"/>
    </xf>
    <xf numFmtId="0" fontId="31" fillId="2" borderId="10" xfId="1" applyFont="1" applyFill="1" applyBorder="1" applyAlignment="1">
      <alignment horizontal="center" vertical="center" wrapText="1"/>
    </xf>
    <xf numFmtId="0" fontId="29" fillId="0" borderId="0" xfId="1" applyFont="1" applyAlignment="1">
      <alignment horizontal="justify" vertical="center" wrapText="1"/>
    </xf>
    <xf numFmtId="0" fontId="32" fillId="2" borderId="0" xfId="1" applyFont="1" applyFill="1" applyAlignment="1">
      <alignment horizontal="justify" vertical="center" wrapText="1"/>
    </xf>
    <xf numFmtId="0" fontId="34" fillId="0" borderId="0" xfId="1" applyFont="1" applyAlignment="1">
      <alignment horizontal="justify" vertical="center" wrapText="1"/>
    </xf>
    <xf numFmtId="0" fontId="31" fillId="2" borderId="57" xfId="1" applyFont="1" applyFill="1" applyBorder="1" applyAlignment="1">
      <alignment horizontal="center" vertical="center" wrapText="1"/>
    </xf>
    <xf numFmtId="0" fontId="29" fillId="0" borderId="58" xfId="1" applyFont="1" applyBorder="1" applyAlignment="1">
      <alignment horizontal="center" vertical="center" wrapText="1"/>
    </xf>
    <xf numFmtId="0" fontId="29" fillId="0" borderId="0" xfId="1" applyFont="1" applyAlignment="1">
      <alignment horizontal="center" vertical="center" wrapText="1"/>
    </xf>
    <xf numFmtId="0" fontId="29" fillId="0" borderId="5" xfId="1" applyFont="1" applyBorder="1" applyAlignment="1">
      <alignment horizontal="center" vertical="center" wrapText="1"/>
    </xf>
    <xf numFmtId="0" fontId="29" fillId="0" borderId="9" xfId="1" applyFont="1" applyBorder="1" applyAlignment="1">
      <alignment horizontal="center" vertical="center" wrapText="1"/>
    </xf>
    <xf numFmtId="0" fontId="29" fillId="0" borderId="6" xfId="1" applyFont="1" applyBorder="1" applyAlignment="1">
      <alignment horizontal="center" vertical="center" wrapText="1"/>
    </xf>
    <xf numFmtId="0" fontId="29" fillId="0" borderId="7" xfId="1" applyFont="1" applyBorder="1" applyAlignment="1">
      <alignment horizontal="center" vertical="center" wrapText="1"/>
    </xf>
    <xf numFmtId="0" fontId="29" fillId="2" borderId="2" xfId="1" applyFont="1" applyFill="1" applyBorder="1" applyAlignment="1">
      <alignment horizontal="justify" vertical="center"/>
    </xf>
    <xf numFmtId="0" fontId="29" fillId="2" borderId="43" xfId="1" applyFont="1" applyFill="1" applyBorder="1" applyAlignment="1">
      <alignment horizontal="justify" vertical="center" wrapText="1"/>
    </xf>
    <xf numFmtId="0" fontId="29" fillId="2" borderId="57" xfId="1" applyFont="1" applyFill="1" applyBorder="1" applyAlignment="1">
      <alignment horizontal="justify" vertical="center"/>
    </xf>
    <xf numFmtId="0" fontId="29" fillId="2" borderId="42" xfId="1" applyFont="1" applyFill="1" applyBorder="1" applyAlignment="1">
      <alignment horizontal="justify" vertical="center"/>
    </xf>
    <xf numFmtId="0" fontId="29" fillId="0" borderId="58" xfId="1" applyFont="1" applyBorder="1" applyAlignment="1">
      <alignment horizontal="justify" vertical="center"/>
    </xf>
    <xf numFmtId="0" fontId="29" fillId="0" borderId="5" xfId="1" applyFont="1" applyBorder="1" applyAlignment="1">
      <alignment horizontal="justify" vertical="center"/>
    </xf>
    <xf numFmtId="0" fontId="29" fillId="0" borderId="9" xfId="1" applyFont="1" applyBorder="1" applyAlignment="1">
      <alignment horizontal="justify" vertical="center"/>
    </xf>
    <xf numFmtId="0" fontId="29" fillId="0" borderId="6" xfId="1" applyFont="1" applyBorder="1" applyAlignment="1">
      <alignment horizontal="justify" vertical="center"/>
    </xf>
    <xf numFmtId="0" fontId="29" fillId="0" borderId="7" xfId="1" applyFont="1" applyBorder="1" applyAlignment="1">
      <alignment horizontal="justify" vertical="center"/>
    </xf>
    <xf numFmtId="0" fontId="31" fillId="2" borderId="0" xfId="1" applyFont="1" applyFill="1" applyAlignment="1">
      <alignment horizontal="center" vertical="center" wrapText="1"/>
    </xf>
    <xf numFmtId="0" fontId="31" fillId="2" borderId="43" xfId="1" applyFont="1" applyFill="1" applyBorder="1" applyAlignment="1">
      <alignment horizontal="center" vertical="center"/>
    </xf>
    <xf numFmtId="0" fontId="31" fillId="2" borderId="57" xfId="1" applyFont="1" applyFill="1" applyBorder="1" applyAlignment="1">
      <alignment horizontal="center" vertical="center"/>
    </xf>
    <xf numFmtId="0" fontId="31" fillId="2" borderId="42" xfId="1" applyFont="1" applyFill="1" applyBorder="1" applyAlignment="1">
      <alignment horizontal="center" vertical="center"/>
    </xf>
    <xf numFmtId="0" fontId="29" fillId="0" borderId="58" xfId="1" applyFont="1" applyBorder="1" applyAlignment="1">
      <alignment horizontal="center" vertical="center"/>
    </xf>
    <xf numFmtId="0" fontId="29" fillId="0" borderId="0" xfId="1" applyFont="1" applyAlignment="1">
      <alignment horizontal="center" vertical="center"/>
    </xf>
    <xf numFmtId="0" fontId="29" fillId="0" borderId="5" xfId="1" applyFont="1" applyBorder="1" applyAlignment="1">
      <alignment horizontal="center" vertical="center"/>
    </xf>
    <xf numFmtId="0" fontId="29" fillId="0" borderId="9" xfId="1" applyFont="1" applyBorder="1" applyAlignment="1">
      <alignment horizontal="center" vertical="center"/>
    </xf>
    <xf numFmtId="0" fontId="29" fillId="0" borderId="6" xfId="1" applyFont="1" applyBorder="1" applyAlignment="1">
      <alignment horizontal="center" vertical="center"/>
    </xf>
    <xf numFmtId="0" fontId="29" fillId="0" borderId="7" xfId="1" applyFont="1" applyBorder="1" applyAlignment="1">
      <alignment horizontal="center" vertical="center"/>
    </xf>
    <xf numFmtId="0" fontId="29" fillId="2" borderId="43" xfId="1" applyFont="1" applyFill="1" applyBorder="1" applyAlignment="1">
      <alignment horizontal="justify" vertical="center"/>
    </xf>
    <xf numFmtId="0" fontId="29" fillId="2" borderId="0" xfId="1" applyFont="1" applyFill="1" applyAlignment="1">
      <alignment horizontal="left" vertical="center" wrapText="1"/>
    </xf>
    <xf numFmtId="0" fontId="31" fillId="2" borderId="2" xfId="1" applyFont="1" applyFill="1" applyBorder="1" applyAlignment="1">
      <alignment horizontal="center" vertical="center"/>
    </xf>
    <xf numFmtId="0" fontId="29" fillId="0" borderId="63" xfId="1" applyFont="1" applyBorder="1" applyAlignment="1">
      <alignment horizontal="center" vertical="center" wrapText="1"/>
    </xf>
    <xf numFmtId="0" fontId="29" fillId="0" borderId="63" xfId="1" applyFont="1" applyBorder="1" applyAlignment="1">
      <alignment horizontal="justify" vertical="center" wrapText="1"/>
    </xf>
    <xf numFmtId="0" fontId="31" fillId="0" borderId="63" xfId="1" applyFont="1" applyBorder="1" applyAlignment="1">
      <alignment horizontal="center" vertical="center" wrapText="1"/>
    </xf>
    <xf numFmtId="0" fontId="30" fillId="8" borderId="60" xfId="1" applyFont="1" applyFill="1" applyBorder="1" applyAlignment="1">
      <alignment horizontal="center" vertical="center" wrapText="1"/>
    </xf>
    <xf numFmtId="0" fontId="30" fillId="8" borderId="61" xfId="1" applyFont="1" applyFill="1" applyBorder="1" applyAlignment="1">
      <alignment horizontal="center" vertical="center" wrapText="1"/>
    </xf>
    <xf numFmtId="0" fontId="30" fillId="8" borderId="62" xfId="1" applyFont="1" applyFill="1" applyBorder="1" applyAlignment="1">
      <alignment horizontal="center" vertical="center" wrapText="1"/>
    </xf>
    <xf numFmtId="0" fontId="38" fillId="8" borderId="43" xfId="0" applyFont="1" applyFill="1" applyBorder="1" applyAlignment="1">
      <alignment horizontal="center"/>
    </xf>
    <xf numFmtId="0" fontId="38" fillId="8" borderId="57" xfId="0" applyFont="1" applyFill="1" applyBorder="1" applyAlignment="1">
      <alignment horizontal="center"/>
    </xf>
    <xf numFmtId="0" fontId="39" fillId="29" borderId="58" xfId="0" applyFont="1" applyFill="1" applyBorder="1" applyAlignment="1">
      <alignment horizontal="center"/>
    </xf>
    <xf numFmtId="0" fontId="39" fillId="29" borderId="0" xfId="0" applyFont="1" applyFill="1" applyAlignment="1">
      <alignment horizontal="center"/>
    </xf>
    <xf numFmtId="0" fontId="38" fillId="8" borderId="58" xfId="0" applyFont="1" applyFill="1" applyBorder="1" applyAlignment="1">
      <alignment horizontal="center"/>
    </xf>
    <xf numFmtId="0" fontId="38" fillId="8" borderId="0" xfId="0" applyFont="1" applyFill="1" applyAlignment="1">
      <alignment horizontal="center"/>
    </xf>
    <xf numFmtId="0" fontId="41" fillId="0" borderId="43" xfId="0" applyFont="1" applyBorder="1" applyAlignment="1">
      <alignment horizontal="center"/>
    </xf>
    <xf numFmtId="0" fontId="41" fillId="0" borderId="57" xfId="0" applyFont="1" applyBorder="1" applyAlignment="1">
      <alignment horizontal="center"/>
    </xf>
    <xf numFmtId="0" fontId="41" fillId="0" borderId="42" xfId="0" applyFont="1" applyBorder="1" applyAlignment="1">
      <alignment horizontal="center"/>
    </xf>
    <xf numFmtId="0" fontId="41" fillId="0" borderId="14" xfId="0" applyFont="1" applyBorder="1" applyAlignment="1">
      <alignment horizontal="center"/>
    </xf>
    <xf numFmtId="0" fontId="41" fillId="0" borderId="15" xfId="0" applyFont="1" applyBorder="1" applyAlignment="1">
      <alignment horizontal="center"/>
    </xf>
    <xf numFmtId="0" fontId="41" fillId="0" borderId="16" xfId="0" applyFont="1" applyBorder="1" applyAlignment="1">
      <alignment horizontal="center"/>
    </xf>
    <xf numFmtId="0" fontId="37" fillId="29" borderId="0" xfId="0" applyFont="1" applyFill="1" applyAlignment="1">
      <alignment horizontal="center" vertical="center"/>
    </xf>
    <xf numFmtId="9" fontId="37" fillId="29" borderId="0" xfId="0" applyNumberFormat="1" applyFont="1" applyFill="1" applyAlignment="1">
      <alignment horizontal="center" vertical="center"/>
    </xf>
    <xf numFmtId="0" fontId="37" fillId="0" borderId="3" xfId="0" applyFont="1" applyBorder="1" applyAlignment="1">
      <alignment horizontal="center"/>
    </xf>
    <xf numFmtId="0" fontId="0" fillId="0" borderId="10" xfId="0" applyBorder="1" applyAlignment="1">
      <alignment horizontal="center"/>
    </xf>
    <xf numFmtId="0" fontId="0" fillId="0" borderId="4" xfId="0" applyBorder="1" applyAlignment="1">
      <alignment horizontal="center"/>
    </xf>
    <xf numFmtId="0" fontId="37" fillId="28" borderId="3" xfId="0" applyFont="1" applyFill="1" applyBorder="1" applyAlignment="1">
      <alignment horizontal="right"/>
    </xf>
    <xf numFmtId="0" fontId="37" fillId="28" borderId="10" xfId="0" applyFont="1" applyFill="1" applyBorder="1" applyAlignment="1">
      <alignment horizontal="right"/>
    </xf>
    <xf numFmtId="0" fontId="37" fillId="28" borderId="4" xfId="0" applyFont="1" applyFill="1" applyBorder="1" applyAlignment="1">
      <alignment horizontal="right"/>
    </xf>
    <xf numFmtId="0" fontId="37" fillId="5" borderId="3" xfId="0" applyFont="1" applyFill="1" applyBorder="1" applyAlignment="1">
      <alignment horizontal="right"/>
    </xf>
    <xf numFmtId="0" fontId="37" fillId="5" borderId="10" xfId="0" applyFont="1" applyFill="1" applyBorder="1" applyAlignment="1">
      <alignment horizontal="right"/>
    </xf>
    <xf numFmtId="0" fontId="37" fillId="5" borderId="4" xfId="0" applyFont="1" applyFill="1" applyBorder="1" applyAlignment="1">
      <alignment horizontal="right"/>
    </xf>
    <xf numFmtId="0" fontId="42" fillId="0" borderId="14" xfId="0" applyFont="1" applyBorder="1" applyAlignment="1">
      <alignment horizontal="center"/>
    </xf>
    <xf numFmtId="0" fontId="42" fillId="0" borderId="15" xfId="0" applyFont="1" applyBorder="1" applyAlignment="1">
      <alignment horizontal="center"/>
    </xf>
    <xf numFmtId="0" fontId="42" fillId="0" borderId="16" xfId="0" applyFont="1" applyBorder="1" applyAlignment="1">
      <alignment horizontal="center"/>
    </xf>
    <xf numFmtId="0" fontId="37" fillId="0" borderId="10" xfId="0" applyFont="1" applyBorder="1" applyAlignment="1">
      <alignment horizontal="center"/>
    </xf>
    <xf numFmtId="0" fontId="37" fillId="0" borderId="4" xfId="0" applyFont="1" applyBorder="1" applyAlignment="1">
      <alignment horizontal="center"/>
    </xf>
    <xf numFmtId="0" fontId="40" fillId="29" borderId="10" xfId="0" applyFont="1" applyFill="1" applyBorder="1" applyAlignment="1">
      <alignment horizontal="right"/>
    </xf>
    <xf numFmtId="0" fontId="40" fillId="29" borderId="4" xfId="0" applyFont="1" applyFill="1" applyBorder="1" applyAlignment="1">
      <alignment horizontal="right"/>
    </xf>
    <xf numFmtId="0" fontId="40" fillId="29" borderId="3" xfId="0" applyFont="1" applyFill="1" applyBorder="1" applyAlignment="1">
      <alignment horizontal="right"/>
    </xf>
    <xf numFmtId="0" fontId="43" fillId="28" borderId="8" xfId="4" applyFont="1" applyFill="1" applyBorder="1" applyAlignment="1">
      <alignment horizontal="center" vertical="center"/>
    </xf>
    <xf numFmtId="0" fontId="0" fillId="5" borderId="8" xfId="0" applyFill="1" applyBorder="1" applyAlignment="1">
      <alignment horizontal="center" vertical="center" wrapText="1"/>
    </xf>
    <xf numFmtId="0" fontId="44" fillId="29" borderId="8" xfId="0" applyFont="1" applyFill="1" applyBorder="1" applyAlignment="1">
      <alignment horizontal="center" vertical="center"/>
    </xf>
    <xf numFmtId="0" fontId="45" fillId="34" borderId="8" xfId="0" applyFont="1" applyFill="1" applyBorder="1" applyAlignment="1">
      <alignment horizontal="center" vertical="center"/>
    </xf>
    <xf numFmtId="0" fontId="0" fillId="0" borderId="3" xfId="0" applyBorder="1" applyAlignment="1">
      <alignment horizontal="center"/>
    </xf>
    <xf numFmtId="0" fontId="4" fillId="5" borderId="8" xfId="0" applyFont="1" applyFill="1" applyBorder="1" applyAlignment="1">
      <alignment horizontal="center" vertical="center" wrapText="1"/>
    </xf>
  </cellXfs>
  <cellStyles count="5">
    <cellStyle name="Moneda 2" xfId="3" xr:uid="{00000000-0005-0000-0000-000000000000}"/>
    <cellStyle name="Normal" xfId="0" builtinId="0"/>
    <cellStyle name="Normal 2" xfId="1" xr:uid="{00000000-0005-0000-0000-000002000000}"/>
    <cellStyle name="Normal 2 2" xfId="4" xr:uid="{00000000-0005-0000-0000-000003000000}"/>
    <cellStyle name="Normal 3" xfId="2" xr:uid="{00000000-0005-0000-0000-000004000000}"/>
  </cellStyles>
  <dxfs count="14">
    <dxf>
      <fill>
        <patternFill>
          <bgColor rgb="FFFF0000"/>
        </patternFill>
      </fill>
    </dxf>
    <dxf>
      <fill>
        <patternFill>
          <bgColor rgb="FFFFFF00"/>
        </patternFill>
      </fill>
    </dxf>
    <dxf>
      <fill>
        <patternFill>
          <bgColor rgb="FF00B0F0"/>
        </patternFill>
      </fill>
    </dxf>
    <dxf>
      <fill>
        <patternFill>
          <bgColor rgb="FF92D050"/>
        </patternFill>
      </fill>
    </dxf>
    <dxf>
      <font>
        <b val="0"/>
        <i val="0"/>
        <color auto="1"/>
      </font>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FFFF00"/>
        </patternFill>
      </fill>
    </dxf>
    <dxf>
      <fill>
        <patternFill>
          <bgColor rgb="FF92D050"/>
        </patternFill>
      </fill>
    </dxf>
    <dxf>
      <fill>
        <patternFill>
          <bgColor rgb="FF00B0F0"/>
        </patternFill>
      </fill>
    </dxf>
    <dxf>
      <font>
        <color theme="0"/>
      </font>
      <fill>
        <patternFill>
          <bgColor theme="1"/>
        </patternFill>
      </fill>
    </dxf>
    <dxf>
      <fill>
        <patternFill>
          <bgColor theme="0" tint="-0.34998626667073579"/>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s-CO"/>
              <a:t>CLASIFICACION DE PELIGROS</a:t>
            </a:r>
          </a:p>
        </c:rich>
      </c:tx>
      <c:overlay val="0"/>
    </c:title>
    <c:autoTitleDeleted val="0"/>
    <c:view3D>
      <c:rotX val="15"/>
      <c:rotY val="20"/>
      <c:rAngAx val="1"/>
    </c:view3D>
    <c:floor>
      <c:thickness val="0"/>
    </c:floor>
    <c:sideWall>
      <c:thickness val="0"/>
    </c:sideWall>
    <c:backWall>
      <c:thickness val="0"/>
    </c:backWall>
    <c:plotArea>
      <c:layout/>
      <c:bar3DChart>
        <c:barDir val="col"/>
        <c:grouping val="stacked"/>
        <c:varyColors val="0"/>
        <c:ser>
          <c:idx val="0"/>
          <c:order val="0"/>
          <c:invertIfNegative val="0"/>
          <c:cat>
            <c:strRef>
              <c:f>'Clasificación de Peligros'!$B$11:$B$17</c:f>
              <c:strCache>
                <c:ptCount val="7"/>
                <c:pt idx="0">
                  <c:v>Biológico</c:v>
                </c:pt>
                <c:pt idx="1">
                  <c:v>Físico</c:v>
                </c:pt>
                <c:pt idx="2">
                  <c:v>Químico</c:v>
                </c:pt>
                <c:pt idx="3">
                  <c:v>Condiciones de Seguridad</c:v>
                </c:pt>
                <c:pt idx="4">
                  <c:v>Fenómenos Naturales</c:v>
                </c:pt>
                <c:pt idx="5">
                  <c:v>Biomecánicos</c:v>
                </c:pt>
                <c:pt idx="6">
                  <c:v>Psicosocial</c:v>
                </c:pt>
              </c:strCache>
            </c:strRef>
          </c:cat>
          <c:val>
            <c:numRef>
              <c:f>'Clasificación de Peligros'!$C$11:$C$17</c:f>
              <c:numCache>
                <c:formatCode>General</c:formatCode>
                <c:ptCount val="7"/>
                <c:pt idx="0">
                  <c:v>4</c:v>
                </c:pt>
                <c:pt idx="1">
                  <c:v>19</c:v>
                </c:pt>
                <c:pt idx="2">
                  <c:v>1</c:v>
                </c:pt>
                <c:pt idx="3">
                  <c:v>22</c:v>
                </c:pt>
                <c:pt idx="4">
                  <c:v>11</c:v>
                </c:pt>
                <c:pt idx="5">
                  <c:v>14</c:v>
                </c:pt>
                <c:pt idx="6">
                  <c:v>12</c:v>
                </c:pt>
              </c:numCache>
            </c:numRef>
          </c:val>
          <c:extLst>
            <c:ext xmlns:c16="http://schemas.microsoft.com/office/drawing/2014/chart" uri="{C3380CC4-5D6E-409C-BE32-E72D297353CC}">
              <c16:uniqueId val="{00000000-6304-4999-85A7-BE7680AA2604}"/>
            </c:ext>
          </c:extLst>
        </c:ser>
        <c:dLbls>
          <c:showLegendKey val="0"/>
          <c:showVal val="0"/>
          <c:showCatName val="0"/>
          <c:showSerName val="0"/>
          <c:showPercent val="0"/>
          <c:showBubbleSize val="0"/>
        </c:dLbls>
        <c:gapWidth val="95"/>
        <c:gapDepth val="95"/>
        <c:shape val="box"/>
        <c:axId val="48513024"/>
        <c:axId val="48515328"/>
        <c:axId val="0"/>
      </c:bar3DChart>
      <c:catAx>
        <c:axId val="48513024"/>
        <c:scaling>
          <c:orientation val="minMax"/>
        </c:scaling>
        <c:delete val="0"/>
        <c:axPos val="b"/>
        <c:numFmt formatCode="General" sourceLinked="0"/>
        <c:majorTickMark val="none"/>
        <c:minorTickMark val="none"/>
        <c:tickLblPos val="nextTo"/>
        <c:crossAx val="48515328"/>
        <c:crosses val="autoZero"/>
        <c:auto val="1"/>
        <c:lblAlgn val="ctr"/>
        <c:lblOffset val="100"/>
        <c:noMultiLvlLbl val="0"/>
      </c:catAx>
      <c:valAx>
        <c:axId val="48515328"/>
        <c:scaling>
          <c:orientation val="minMax"/>
        </c:scaling>
        <c:delete val="0"/>
        <c:axPos val="l"/>
        <c:majorGridlines/>
        <c:numFmt formatCode="General" sourceLinked="1"/>
        <c:majorTickMark val="none"/>
        <c:minorTickMark val="none"/>
        <c:tickLblPos val="nextTo"/>
        <c:crossAx val="48513024"/>
        <c:crosses val="autoZero"/>
        <c:crossBetween val="between"/>
      </c:valAx>
      <c:dTable>
        <c:showHorzBorder val="1"/>
        <c:showVertBorder val="1"/>
        <c:showOutline val="1"/>
        <c:showKeys val="1"/>
      </c:dTable>
    </c:plotArea>
    <c:plotVisOnly val="1"/>
    <c:dispBlanksAs val="gap"/>
    <c:showDLblsOverMax val="0"/>
  </c:chart>
  <c:printSettings>
    <c:headerFooter/>
    <c:pageMargins b="0.75000000000000033" l="0.70000000000000029" r="0.70000000000000029" t="0.75000000000000033" header="0.30000000000000016" footer="0.30000000000000016"/>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EVALUACIÓN DEL NR</a:t>
            </a:r>
          </a:p>
        </c:rich>
      </c:tx>
      <c:overlay val="0"/>
    </c:title>
    <c:autoTitleDeleted val="0"/>
    <c:plotArea>
      <c:layout>
        <c:manualLayout>
          <c:layoutTarget val="inner"/>
          <c:xMode val="edge"/>
          <c:yMode val="edge"/>
          <c:x val="0.17144015137642685"/>
          <c:y val="4.5711757940369829E-2"/>
          <c:w val="0.82677995483122768"/>
          <c:h val="0.6375713962906957"/>
        </c:manualLayout>
      </c:layout>
      <c:barChart>
        <c:barDir val="col"/>
        <c:grouping val="stacked"/>
        <c:varyColors val="0"/>
        <c:ser>
          <c:idx val="0"/>
          <c:order val="0"/>
          <c:spPr>
            <a:solidFill>
              <a:schemeClr val="accent2"/>
            </a:solidFill>
          </c:spPr>
          <c:invertIfNegative val="0"/>
          <c:dPt>
            <c:idx val="1"/>
            <c:invertIfNegative val="0"/>
            <c:bubble3D val="0"/>
            <c:spPr>
              <a:solidFill>
                <a:srgbClr val="FFFF00"/>
              </a:solidFill>
            </c:spPr>
            <c:extLst>
              <c:ext xmlns:c16="http://schemas.microsoft.com/office/drawing/2014/chart" uri="{C3380CC4-5D6E-409C-BE32-E72D297353CC}">
                <c16:uniqueId val="{00000001-E559-4F78-B4CA-A0C4D2F72760}"/>
              </c:ext>
            </c:extLst>
          </c:dPt>
          <c:dPt>
            <c:idx val="2"/>
            <c:invertIfNegative val="0"/>
            <c:bubble3D val="0"/>
            <c:spPr>
              <a:solidFill>
                <a:srgbClr val="00B050"/>
              </a:solidFill>
            </c:spPr>
            <c:extLst>
              <c:ext xmlns:c16="http://schemas.microsoft.com/office/drawing/2014/chart" uri="{C3380CC4-5D6E-409C-BE32-E72D297353CC}">
                <c16:uniqueId val="{00000003-E559-4F78-B4CA-A0C4D2F72760}"/>
              </c:ext>
            </c:extLst>
          </c:dPt>
          <c:cat>
            <c:strRef>
              <c:f>'[1]Evaluación del Riesgo'!$B$1:$B$4</c:f>
              <c:strCache>
                <c:ptCount val="4"/>
                <c:pt idx="0">
                  <c:v>MUY ALTO</c:v>
                </c:pt>
                <c:pt idx="1">
                  <c:v>ALTO</c:v>
                </c:pt>
                <c:pt idx="2">
                  <c:v>MEDIO</c:v>
                </c:pt>
                <c:pt idx="3">
                  <c:v>BAJO</c:v>
                </c:pt>
              </c:strCache>
            </c:strRef>
          </c:cat>
          <c:val>
            <c:numRef>
              <c:f>'[1]Evaluación del Riesgo'!$A$1:$A$4</c:f>
              <c:numCache>
                <c:formatCode>General</c:formatCode>
                <c:ptCount val="4"/>
                <c:pt idx="0">
                  <c:v>3</c:v>
                </c:pt>
                <c:pt idx="1">
                  <c:v>54</c:v>
                </c:pt>
                <c:pt idx="2">
                  <c:v>26</c:v>
                </c:pt>
                <c:pt idx="3">
                  <c:v>0</c:v>
                </c:pt>
              </c:numCache>
            </c:numRef>
          </c:val>
          <c:extLst>
            <c:ext xmlns:c16="http://schemas.microsoft.com/office/drawing/2014/chart" uri="{C3380CC4-5D6E-409C-BE32-E72D297353CC}">
              <c16:uniqueId val="{00000004-E559-4F78-B4CA-A0C4D2F72760}"/>
            </c:ext>
          </c:extLst>
        </c:ser>
        <c:dLbls>
          <c:showLegendKey val="0"/>
          <c:showVal val="0"/>
          <c:showCatName val="0"/>
          <c:showSerName val="0"/>
          <c:showPercent val="0"/>
          <c:showBubbleSize val="0"/>
        </c:dLbls>
        <c:gapWidth val="95"/>
        <c:overlap val="100"/>
        <c:axId val="59594624"/>
        <c:axId val="59596160"/>
      </c:barChart>
      <c:catAx>
        <c:axId val="59594624"/>
        <c:scaling>
          <c:orientation val="minMax"/>
        </c:scaling>
        <c:delete val="0"/>
        <c:axPos val="b"/>
        <c:numFmt formatCode="General" sourceLinked="0"/>
        <c:majorTickMark val="none"/>
        <c:minorTickMark val="none"/>
        <c:tickLblPos val="nextTo"/>
        <c:crossAx val="59596160"/>
        <c:crosses val="autoZero"/>
        <c:auto val="1"/>
        <c:lblAlgn val="ctr"/>
        <c:lblOffset val="100"/>
        <c:noMultiLvlLbl val="0"/>
      </c:catAx>
      <c:valAx>
        <c:axId val="59596160"/>
        <c:scaling>
          <c:orientation val="minMax"/>
        </c:scaling>
        <c:delete val="0"/>
        <c:axPos val="l"/>
        <c:majorGridlines/>
        <c:numFmt formatCode="General" sourceLinked="1"/>
        <c:majorTickMark val="none"/>
        <c:minorTickMark val="none"/>
        <c:tickLblPos val="nextTo"/>
        <c:crossAx val="59594624"/>
        <c:crosses val="autoZero"/>
        <c:crossBetween val="between"/>
      </c:valAx>
      <c:dTable>
        <c:showHorzBorder val="1"/>
        <c:showVertBorder val="1"/>
        <c:showOutline val="1"/>
        <c:showKeys val="1"/>
      </c:dTable>
    </c:plotArea>
    <c:plotVisOnly val="1"/>
    <c:dispBlanksAs val="gap"/>
    <c:showDLblsOverMax val="0"/>
  </c:chart>
  <c:printSettings>
    <c:headerFooter/>
    <c:pageMargins b="0.75000000000000033" l="0.70000000000000029" r="0.70000000000000029" t="0.75000000000000033" header="0.30000000000000016" footer="0.30000000000000016"/>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a:lstStyle/>
          <a:p>
            <a:pPr>
              <a:defRPr/>
            </a:pPr>
            <a:r>
              <a:rPr lang="en-US"/>
              <a:t>% DEL NIVEL DEL RIESGO</a:t>
            </a:r>
          </a:p>
        </c:rich>
      </c:tx>
      <c:layout>
        <c:manualLayout>
          <c:xMode val="edge"/>
          <c:yMode val="edge"/>
          <c:x val="0.2016666088545099"/>
          <c:y val="4.1666666666666664E-2"/>
        </c:manualLayout>
      </c:layout>
      <c:overlay val="0"/>
    </c:title>
    <c:autoTitleDeleted val="0"/>
    <c:view3D>
      <c:rotX val="30"/>
      <c:rotY val="0"/>
      <c:rAngAx val="0"/>
    </c:view3D>
    <c:floor>
      <c:thickness val="0"/>
    </c:floor>
    <c:sideWall>
      <c:thickness val="0"/>
    </c:sideWall>
    <c:backWall>
      <c:thickness val="0"/>
    </c:backWall>
    <c:plotArea>
      <c:layout>
        <c:manualLayout>
          <c:layoutTarget val="inner"/>
          <c:xMode val="edge"/>
          <c:yMode val="edge"/>
          <c:x val="0.10006775584769967"/>
          <c:y val="0.12477983548145867"/>
          <c:w val="0.61275101641706575"/>
          <c:h val="0.64767096821230674"/>
        </c:manualLayout>
      </c:layout>
      <c:pie3DChart>
        <c:varyColors val="1"/>
        <c:ser>
          <c:idx val="0"/>
          <c:order val="0"/>
          <c:dPt>
            <c:idx val="1"/>
            <c:bubble3D val="0"/>
            <c:spPr>
              <a:effectLst>
                <a:outerShdw blurRad="50800" dist="50800" dir="5400000" algn="ctr" rotWithShape="0">
                  <a:schemeClr val="bg1"/>
                </a:outerShdw>
              </a:effectLst>
            </c:spPr>
            <c:extLst>
              <c:ext xmlns:c16="http://schemas.microsoft.com/office/drawing/2014/chart" uri="{C3380CC4-5D6E-409C-BE32-E72D297353CC}">
                <c16:uniqueId val="{00000001-2FA4-4196-8B68-9018378619DD}"/>
              </c:ext>
            </c:extLst>
          </c:dPt>
          <c:dPt>
            <c:idx val="2"/>
            <c:bubble3D val="0"/>
            <c:spPr>
              <a:solidFill>
                <a:srgbClr val="00B050"/>
              </a:solidFill>
            </c:spPr>
            <c:extLst>
              <c:ext xmlns:c16="http://schemas.microsoft.com/office/drawing/2014/chart" uri="{C3380CC4-5D6E-409C-BE32-E72D297353CC}">
                <c16:uniqueId val="{00000003-2FA4-4196-8B68-9018378619DD}"/>
              </c:ext>
            </c:extLst>
          </c:dPt>
          <c:dLbls>
            <c:dLbl>
              <c:idx val="1"/>
              <c:spPr>
                <a:solidFill>
                  <a:srgbClr val="92D050"/>
                </a:solidFill>
              </c:spPr>
              <c:txPr>
                <a:bodyPr/>
                <a:lstStyle/>
                <a:p>
                  <a:pPr>
                    <a:defRPr/>
                  </a:pPr>
                  <a:endParaRPr lang="es-CO"/>
                </a:p>
              </c:txPr>
              <c:showLegendKey val="0"/>
              <c:showVal val="0"/>
              <c:showCatName val="0"/>
              <c:showSerName val="0"/>
              <c:showPercent val="1"/>
              <c:showBubbleSize val="0"/>
              <c:extLst>
                <c:ext xmlns:c16="http://schemas.microsoft.com/office/drawing/2014/chart" uri="{C3380CC4-5D6E-409C-BE32-E72D297353CC}">
                  <c16:uniqueId val="{00000001-2FA4-4196-8B68-9018378619DD}"/>
                </c:ext>
              </c:extLst>
            </c:dLbl>
            <c:dLbl>
              <c:idx val="3"/>
              <c:layout>
                <c:manualLayout>
                  <c:x val="-0.24715252197233131"/>
                  <c:y val="0.30429597497917554"/>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4-2FA4-4196-8B68-9018378619DD}"/>
                </c:ext>
              </c:extLst>
            </c:dLbl>
            <c:spPr>
              <a:solidFill>
                <a:schemeClr val="accent3">
                  <a:lumMod val="40000"/>
                  <a:lumOff val="60000"/>
                </a:schemeClr>
              </a:solidFill>
            </c:spPr>
            <c:showLegendKey val="0"/>
            <c:showVal val="0"/>
            <c:showCatName val="0"/>
            <c:showSerName val="0"/>
            <c:showPercent val="1"/>
            <c:showBubbleSize val="0"/>
            <c:showLeaderLines val="0"/>
            <c:extLst>
              <c:ext xmlns:c15="http://schemas.microsoft.com/office/drawing/2012/chart" uri="{CE6537A1-D6FC-4f65-9D91-7224C49458BB}"/>
            </c:extLst>
          </c:dLbls>
          <c:cat>
            <c:strRef>
              <c:f>'[1]Evaluación del Riesgo'!$K$2:$K$5</c:f>
              <c:strCache>
                <c:ptCount val="4"/>
                <c:pt idx="0">
                  <c:v>MUY ALTO</c:v>
                </c:pt>
                <c:pt idx="1">
                  <c:v>ALTO</c:v>
                </c:pt>
                <c:pt idx="2">
                  <c:v>MEDIO</c:v>
                </c:pt>
                <c:pt idx="3">
                  <c:v>BAJO</c:v>
                </c:pt>
              </c:strCache>
            </c:strRef>
          </c:cat>
          <c:val>
            <c:numRef>
              <c:f>'[1]Evaluación del Riesgo'!$L$2:$L$5</c:f>
              <c:numCache>
                <c:formatCode>General</c:formatCode>
                <c:ptCount val="4"/>
                <c:pt idx="0">
                  <c:v>3</c:v>
                </c:pt>
                <c:pt idx="1">
                  <c:v>54</c:v>
                </c:pt>
                <c:pt idx="2">
                  <c:v>26</c:v>
                </c:pt>
                <c:pt idx="3">
                  <c:v>0</c:v>
                </c:pt>
              </c:numCache>
            </c:numRef>
          </c:val>
          <c:extLst>
            <c:ext xmlns:c16="http://schemas.microsoft.com/office/drawing/2014/chart" uri="{C3380CC4-5D6E-409C-BE32-E72D297353CC}">
              <c16:uniqueId val="{00000005-2FA4-4196-8B68-9018378619DD}"/>
            </c:ext>
          </c:extLst>
        </c:ser>
        <c:dLbls>
          <c:showLegendKey val="0"/>
          <c:showVal val="0"/>
          <c:showCatName val="0"/>
          <c:showSerName val="0"/>
          <c:showPercent val="1"/>
          <c:showBubbleSize val="0"/>
          <c:showLeaderLines val="0"/>
        </c:dLbls>
      </c:pie3DChart>
    </c:plotArea>
    <c:legend>
      <c:legendPos val="r"/>
      <c:overlay val="0"/>
    </c:legend>
    <c:plotVisOnly val="1"/>
    <c:dispBlanksAs val="gap"/>
    <c:showDLblsOverMax val="0"/>
  </c:chart>
  <c:printSettings>
    <c:headerFooter/>
    <c:pageMargins b="0.75000000000000033" l="0.70000000000000029" r="0.70000000000000029" t="0.75000000000000033" header="0.30000000000000016" footer="0.30000000000000016"/>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-1</xdr:rowOff>
    </xdr:from>
    <xdr:to>
      <xdr:col>3</xdr:col>
      <xdr:colOff>738188</xdr:colOff>
      <xdr:row>3</xdr:row>
      <xdr:rowOff>416717</xdr:rowOff>
    </xdr:to>
    <xdr:pic>
      <xdr:nvPicPr>
        <xdr:cNvPr id="3" name="2 Imagen" descr="logo aguas del cesar">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a:srcRect/>
        <a:stretch>
          <a:fillRect/>
        </a:stretch>
      </xdr:blipFill>
      <xdr:spPr bwMode="auto">
        <a:xfrm>
          <a:off x="202406" y="214312"/>
          <a:ext cx="2262188" cy="1226343"/>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293077</xdr:colOff>
      <xdr:row>5</xdr:row>
      <xdr:rowOff>61057</xdr:rowOff>
    </xdr:from>
    <xdr:to>
      <xdr:col>13</xdr:col>
      <xdr:colOff>134328</xdr:colOff>
      <xdr:row>21</xdr:row>
      <xdr:rowOff>134326</xdr:rowOff>
    </xdr:to>
    <xdr:graphicFrame macro="">
      <xdr:nvGraphicFramePr>
        <xdr:cNvPr id="6" name="5 Gráfico">
          <a:extLst>
            <a:ext uri="{FF2B5EF4-FFF2-40B4-BE49-F238E27FC236}">
              <a16:creationId xmlns:a16="http://schemas.microsoft.com/office/drawing/2014/main" id="{00000000-0008-0000-02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8</xdr:col>
      <xdr:colOff>9525</xdr:colOff>
      <xdr:row>12</xdr:row>
      <xdr:rowOff>57151</xdr:rowOff>
    </xdr:from>
    <xdr:to>
      <xdr:col>13</xdr:col>
      <xdr:colOff>295275</xdr:colOff>
      <xdr:row>21</xdr:row>
      <xdr:rowOff>38101</xdr:rowOff>
    </xdr:to>
    <xdr:graphicFrame macro="">
      <xdr:nvGraphicFramePr>
        <xdr:cNvPr id="2" name="1 Gráfico">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15</xdr:col>
      <xdr:colOff>200024</xdr:colOff>
      <xdr:row>9</xdr:row>
      <xdr:rowOff>9524</xdr:rowOff>
    </xdr:from>
    <xdr:to>
      <xdr:col>19</xdr:col>
      <xdr:colOff>723900</xdr:colOff>
      <xdr:row>25</xdr:row>
      <xdr:rowOff>190499</xdr:rowOff>
    </xdr:to>
    <xdr:graphicFrame macro="">
      <xdr:nvGraphicFramePr>
        <xdr:cNvPr id="3" name="2 Gráfico">
          <a:extLst>
            <a:ext uri="{FF2B5EF4-FFF2-40B4-BE49-F238E27FC236}">
              <a16:creationId xmlns:a16="http://schemas.microsoft.com/office/drawing/2014/main" id="{00000000-0008-0000-03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Documents%20and%20Settings\USER\Mis%20documentos\TABLA%20DE%20CLASIFICACION%20DE%20PELIGR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lasificación de Peligros"/>
      <sheetName val="Evaluación del Riesgo"/>
      <sheetName val="Hoja3"/>
    </sheetNames>
    <sheetDataSet>
      <sheetData sheetId="0">
        <row r="10">
          <cell r="B10" t="str">
            <v>Biológico</v>
          </cell>
        </row>
      </sheetData>
      <sheetData sheetId="1">
        <row r="1">
          <cell r="A1">
            <v>3</v>
          </cell>
          <cell r="B1" t="str">
            <v>MUY ALTO</v>
          </cell>
        </row>
        <row r="2">
          <cell r="A2">
            <v>54</v>
          </cell>
          <cell r="B2" t="str">
            <v>ALTO</v>
          </cell>
          <cell r="K2" t="str">
            <v>MUY ALTO</v>
          </cell>
          <cell r="L2">
            <v>3</v>
          </cell>
        </row>
        <row r="3">
          <cell r="A3">
            <v>26</v>
          </cell>
          <cell r="B3" t="str">
            <v>MEDIO</v>
          </cell>
          <cell r="K3" t="str">
            <v>ALTO</v>
          </cell>
          <cell r="L3">
            <v>54</v>
          </cell>
        </row>
        <row r="4">
          <cell r="A4">
            <v>0</v>
          </cell>
          <cell r="B4" t="str">
            <v>BAJO</v>
          </cell>
          <cell r="K4" t="str">
            <v>MEDIO</v>
          </cell>
          <cell r="L4">
            <v>26</v>
          </cell>
        </row>
        <row r="5">
          <cell r="K5" t="str">
            <v>BAJO</v>
          </cell>
          <cell r="L5">
            <v>0</v>
          </cell>
        </row>
      </sheetData>
      <sheetData sheetId="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R162"/>
  <sheetViews>
    <sheetView zoomScale="86" zoomScaleNormal="86" workbookViewId="0">
      <selection activeCell="B72" sqref="B72:R72"/>
    </sheetView>
  </sheetViews>
  <sheetFormatPr baseColWidth="10" defaultRowHeight="14.25"/>
  <cols>
    <col min="1" max="1" width="9.42578125" style="169" customWidth="1"/>
    <col min="2" max="16384" width="11.42578125" style="169"/>
  </cols>
  <sheetData>
    <row r="1" spans="2:18" ht="36.75" customHeight="1" thickBot="1">
      <c r="B1" s="490" t="s">
        <v>375</v>
      </c>
      <c r="C1" s="491"/>
      <c r="D1" s="491"/>
      <c r="E1" s="491"/>
      <c r="F1" s="491"/>
      <c r="G1" s="491"/>
      <c r="H1" s="491"/>
      <c r="I1" s="491"/>
      <c r="J1" s="491"/>
      <c r="K1" s="491"/>
      <c r="L1" s="491"/>
      <c r="M1" s="491"/>
      <c r="N1" s="491"/>
      <c r="O1" s="491"/>
      <c r="P1" s="491"/>
      <c r="Q1" s="491"/>
      <c r="R1" s="492"/>
    </row>
    <row r="2" spans="2:18">
      <c r="B2" s="158"/>
      <c r="C2" s="158"/>
      <c r="D2" s="159"/>
      <c r="E2" s="159"/>
      <c r="F2" s="160"/>
      <c r="G2" s="160"/>
      <c r="H2" s="160"/>
      <c r="I2" s="160"/>
      <c r="J2" s="160"/>
      <c r="K2" s="160"/>
      <c r="L2" s="160"/>
      <c r="M2" s="160"/>
      <c r="N2" s="160"/>
      <c r="O2" s="160"/>
      <c r="P2" s="160"/>
      <c r="Q2" s="160"/>
      <c r="R2" s="160"/>
    </row>
    <row r="3" spans="2:18">
      <c r="B3" s="411" t="s">
        <v>376</v>
      </c>
      <c r="C3" s="412"/>
      <c r="D3" s="412"/>
      <c r="E3" s="412"/>
      <c r="F3" s="412"/>
      <c r="G3" s="412"/>
      <c r="H3" s="412"/>
      <c r="I3" s="412"/>
      <c r="J3" s="412"/>
      <c r="K3" s="412"/>
      <c r="L3" s="412"/>
      <c r="M3" s="412"/>
      <c r="N3" s="412"/>
      <c r="O3" s="412"/>
      <c r="P3" s="412"/>
      <c r="Q3" s="412"/>
      <c r="R3" s="412"/>
    </row>
    <row r="4" spans="2:18">
      <c r="B4" s="402"/>
      <c r="C4" s="402"/>
      <c r="D4" s="402"/>
      <c r="E4" s="402"/>
      <c r="F4" s="402"/>
      <c r="G4" s="402"/>
      <c r="H4" s="402"/>
      <c r="I4" s="402"/>
      <c r="J4" s="402"/>
      <c r="K4" s="402"/>
      <c r="L4" s="402"/>
      <c r="M4" s="402"/>
      <c r="N4" s="402"/>
      <c r="O4" s="402"/>
      <c r="P4" s="402"/>
      <c r="Q4" s="402"/>
      <c r="R4" s="402"/>
    </row>
    <row r="5" spans="2:18">
      <c r="B5" s="387" t="s">
        <v>571</v>
      </c>
      <c r="C5" s="387"/>
      <c r="D5" s="387"/>
      <c r="E5" s="387"/>
      <c r="F5" s="387"/>
      <c r="G5" s="387"/>
      <c r="H5" s="387"/>
      <c r="I5" s="387"/>
      <c r="J5" s="387"/>
      <c r="K5" s="387"/>
      <c r="L5" s="387"/>
      <c r="M5" s="387"/>
      <c r="N5" s="387"/>
      <c r="O5" s="387"/>
      <c r="P5" s="387"/>
      <c r="Q5" s="387"/>
      <c r="R5" s="387"/>
    </row>
    <row r="6" spans="2:18">
      <c r="B6" s="387"/>
      <c r="C6" s="387"/>
      <c r="D6" s="387"/>
      <c r="E6" s="387"/>
      <c r="F6" s="387"/>
      <c r="G6" s="387"/>
      <c r="H6" s="387"/>
      <c r="I6" s="387"/>
      <c r="J6" s="387"/>
      <c r="K6" s="387"/>
      <c r="L6" s="387"/>
      <c r="M6" s="387"/>
      <c r="N6" s="387"/>
      <c r="O6" s="387"/>
      <c r="P6" s="387"/>
      <c r="Q6" s="387"/>
      <c r="R6" s="387"/>
    </row>
    <row r="7" spans="2:18">
      <c r="B7" s="387" t="s">
        <v>572</v>
      </c>
      <c r="C7" s="387"/>
      <c r="D7" s="387"/>
      <c r="E7" s="387"/>
      <c r="F7" s="387"/>
      <c r="G7" s="387"/>
      <c r="H7" s="387"/>
      <c r="I7" s="387"/>
      <c r="J7" s="387"/>
      <c r="K7" s="387"/>
      <c r="L7" s="387"/>
      <c r="M7" s="387"/>
      <c r="N7" s="387"/>
      <c r="O7" s="387"/>
      <c r="P7" s="387"/>
      <c r="Q7" s="387"/>
      <c r="R7" s="387"/>
    </row>
    <row r="8" spans="2:18">
      <c r="B8" s="387"/>
      <c r="C8" s="387"/>
      <c r="D8" s="387"/>
      <c r="E8" s="387"/>
      <c r="F8" s="387"/>
      <c r="G8" s="387"/>
      <c r="H8" s="387"/>
      <c r="I8" s="387"/>
      <c r="J8" s="387"/>
      <c r="K8" s="387"/>
      <c r="L8" s="387"/>
      <c r="M8" s="387"/>
      <c r="N8" s="387"/>
      <c r="O8" s="387"/>
      <c r="P8" s="387"/>
      <c r="Q8" s="387"/>
      <c r="R8" s="387"/>
    </row>
    <row r="9" spans="2:18">
      <c r="B9" s="387" t="s">
        <v>573</v>
      </c>
      <c r="C9" s="387"/>
      <c r="D9" s="387"/>
      <c r="E9" s="387"/>
      <c r="F9" s="387"/>
      <c r="G9" s="387"/>
      <c r="H9" s="387"/>
      <c r="I9" s="387"/>
      <c r="J9" s="387"/>
      <c r="K9" s="387"/>
      <c r="L9" s="387"/>
      <c r="M9" s="387"/>
      <c r="N9" s="387"/>
      <c r="O9" s="387"/>
      <c r="P9" s="387"/>
      <c r="Q9" s="387"/>
      <c r="R9" s="387"/>
    </row>
    <row r="10" spans="2:18">
      <c r="B10" s="161"/>
      <c r="C10" s="161"/>
      <c r="D10" s="161"/>
      <c r="E10" s="161"/>
      <c r="F10" s="161"/>
      <c r="G10" s="161"/>
      <c r="H10" s="161"/>
      <c r="I10" s="161"/>
      <c r="J10" s="161"/>
      <c r="K10" s="161"/>
      <c r="L10" s="161"/>
      <c r="M10" s="161"/>
      <c r="N10" s="161"/>
      <c r="O10" s="161"/>
      <c r="P10" s="161"/>
      <c r="Q10" s="161"/>
      <c r="R10" s="161"/>
    </row>
    <row r="11" spans="2:18">
      <c r="B11" s="161"/>
      <c r="C11" s="161"/>
      <c r="D11" s="161"/>
      <c r="E11" s="489" t="s">
        <v>377</v>
      </c>
      <c r="F11" s="489"/>
      <c r="G11" s="489" t="s">
        <v>378</v>
      </c>
      <c r="H11" s="489"/>
      <c r="I11" s="489"/>
      <c r="J11" s="489"/>
      <c r="K11" s="489"/>
      <c r="L11" s="489"/>
      <c r="M11" s="489"/>
      <c r="N11" s="489"/>
      <c r="O11" s="489"/>
      <c r="P11" s="161"/>
      <c r="Q11" s="161"/>
      <c r="R11" s="161"/>
    </row>
    <row r="12" spans="2:18">
      <c r="B12" s="161"/>
      <c r="C12" s="161"/>
      <c r="D12" s="161"/>
      <c r="E12" s="487" t="s">
        <v>379</v>
      </c>
      <c r="F12" s="487"/>
      <c r="G12" s="488" t="s">
        <v>380</v>
      </c>
      <c r="H12" s="488"/>
      <c r="I12" s="488"/>
      <c r="J12" s="488"/>
      <c r="K12" s="488"/>
      <c r="L12" s="488"/>
      <c r="M12" s="488"/>
      <c r="N12" s="488"/>
      <c r="O12" s="488"/>
      <c r="P12" s="161"/>
      <c r="Q12" s="161"/>
      <c r="R12" s="161"/>
    </row>
    <row r="13" spans="2:18">
      <c r="B13" s="161"/>
      <c r="C13" s="161"/>
      <c r="D13" s="161"/>
      <c r="E13" s="487" t="s">
        <v>381</v>
      </c>
      <c r="F13" s="487"/>
      <c r="G13" s="488" t="s">
        <v>382</v>
      </c>
      <c r="H13" s="488"/>
      <c r="I13" s="488"/>
      <c r="J13" s="488"/>
      <c r="K13" s="488"/>
      <c r="L13" s="488"/>
      <c r="M13" s="488"/>
      <c r="N13" s="488"/>
      <c r="O13" s="488"/>
      <c r="P13" s="161"/>
      <c r="Q13" s="161"/>
      <c r="R13" s="161"/>
    </row>
    <row r="14" spans="2:18">
      <c r="B14" s="161"/>
      <c r="C14" s="161"/>
      <c r="D14" s="161"/>
      <c r="E14" s="161"/>
      <c r="F14" s="161"/>
      <c r="G14" s="161"/>
      <c r="H14" s="161"/>
      <c r="I14" s="161"/>
      <c r="J14" s="161"/>
      <c r="K14" s="161"/>
      <c r="L14" s="161"/>
      <c r="M14" s="161"/>
      <c r="N14" s="161"/>
      <c r="O14" s="161"/>
      <c r="P14" s="161"/>
      <c r="Q14" s="161"/>
      <c r="R14" s="161"/>
    </row>
    <row r="15" spans="2:18">
      <c r="B15" s="387" t="s">
        <v>574</v>
      </c>
      <c r="C15" s="387"/>
      <c r="D15" s="387"/>
      <c r="E15" s="387"/>
      <c r="F15" s="387"/>
      <c r="G15" s="387"/>
      <c r="H15" s="387"/>
      <c r="I15" s="387"/>
      <c r="J15" s="387"/>
      <c r="K15" s="387"/>
      <c r="L15" s="387"/>
      <c r="M15" s="387"/>
      <c r="N15" s="387"/>
      <c r="O15" s="387"/>
      <c r="P15" s="387"/>
      <c r="Q15" s="387"/>
      <c r="R15" s="387"/>
    </row>
    <row r="16" spans="2:18">
      <c r="B16" s="387"/>
      <c r="C16" s="387"/>
      <c r="D16" s="387"/>
      <c r="E16" s="387"/>
      <c r="F16" s="387"/>
      <c r="G16" s="387"/>
      <c r="H16" s="387"/>
      <c r="I16" s="387"/>
      <c r="J16" s="387"/>
      <c r="K16" s="387"/>
      <c r="L16" s="387"/>
      <c r="M16" s="387"/>
      <c r="N16" s="387"/>
      <c r="O16" s="387"/>
      <c r="P16" s="387"/>
      <c r="Q16" s="387"/>
      <c r="R16" s="387"/>
    </row>
    <row r="17" spans="2:18">
      <c r="B17" s="387" t="s">
        <v>575</v>
      </c>
      <c r="C17" s="387"/>
      <c r="D17" s="387"/>
      <c r="E17" s="387"/>
      <c r="F17" s="387"/>
      <c r="G17" s="387"/>
      <c r="H17" s="387"/>
      <c r="I17" s="387"/>
      <c r="J17" s="387"/>
      <c r="K17" s="387"/>
      <c r="L17" s="387"/>
      <c r="M17" s="387"/>
      <c r="N17" s="387"/>
      <c r="O17" s="387"/>
      <c r="P17" s="387"/>
      <c r="Q17" s="387"/>
      <c r="R17" s="387"/>
    </row>
    <row r="18" spans="2:18">
      <c r="B18" s="161"/>
      <c r="C18" s="161"/>
      <c r="D18" s="161"/>
      <c r="E18" s="161"/>
      <c r="F18" s="161"/>
      <c r="G18" s="161"/>
      <c r="H18" s="161"/>
      <c r="I18" s="161"/>
      <c r="J18" s="161"/>
      <c r="K18" s="161"/>
      <c r="L18" s="161"/>
      <c r="M18" s="161"/>
      <c r="N18" s="161"/>
      <c r="O18" s="161"/>
      <c r="P18" s="161"/>
      <c r="Q18" s="161"/>
      <c r="R18" s="161"/>
    </row>
    <row r="19" spans="2:18">
      <c r="B19" s="387" t="s">
        <v>576</v>
      </c>
      <c r="C19" s="387"/>
      <c r="D19" s="387"/>
      <c r="E19" s="387"/>
      <c r="F19" s="387"/>
      <c r="G19" s="387"/>
      <c r="H19" s="387"/>
      <c r="I19" s="387"/>
      <c r="J19" s="387"/>
      <c r="K19" s="387"/>
      <c r="L19" s="387"/>
      <c r="M19" s="387"/>
      <c r="N19" s="387"/>
      <c r="O19" s="387"/>
      <c r="P19" s="387"/>
      <c r="Q19" s="387"/>
      <c r="R19" s="387"/>
    </row>
    <row r="20" spans="2:18">
      <c r="B20" s="387"/>
      <c r="C20" s="387"/>
      <c r="D20" s="387"/>
      <c r="E20" s="387"/>
      <c r="F20" s="387"/>
      <c r="G20" s="387"/>
      <c r="H20" s="387"/>
      <c r="I20" s="387"/>
      <c r="J20" s="387"/>
      <c r="K20" s="387"/>
      <c r="L20" s="387"/>
      <c r="M20" s="387"/>
      <c r="N20" s="387"/>
      <c r="O20" s="387"/>
      <c r="P20" s="387"/>
      <c r="Q20" s="387"/>
      <c r="R20" s="387"/>
    </row>
    <row r="21" spans="2:18">
      <c r="B21" s="389" t="s">
        <v>577</v>
      </c>
      <c r="C21" s="389"/>
      <c r="D21" s="389"/>
      <c r="E21" s="389"/>
      <c r="F21" s="389"/>
      <c r="G21" s="389"/>
      <c r="H21" s="389"/>
      <c r="I21" s="389"/>
      <c r="J21" s="389"/>
      <c r="K21" s="389"/>
      <c r="L21" s="389"/>
      <c r="M21" s="389"/>
      <c r="N21" s="389"/>
      <c r="O21" s="389"/>
      <c r="P21" s="389"/>
      <c r="Q21" s="389"/>
      <c r="R21" s="389"/>
    </row>
    <row r="22" spans="2:18">
      <c r="B22" s="402"/>
      <c r="C22" s="386"/>
      <c r="D22" s="386"/>
      <c r="E22" s="386"/>
      <c r="F22" s="386"/>
      <c r="G22" s="386"/>
      <c r="H22" s="386"/>
      <c r="I22" s="386"/>
      <c r="J22" s="386"/>
      <c r="K22" s="386"/>
      <c r="L22" s="386"/>
      <c r="M22" s="386"/>
      <c r="N22" s="386"/>
      <c r="O22" s="386"/>
      <c r="P22" s="386"/>
      <c r="Q22" s="386"/>
      <c r="R22" s="386"/>
    </row>
    <row r="23" spans="2:18">
      <c r="B23" s="485" t="s">
        <v>383</v>
      </c>
      <c r="C23" s="485"/>
      <c r="D23" s="485"/>
      <c r="E23" s="485"/>
      <c r="F23" s="485"/>
      <c r="G23" s="485"/>
      <c r="H23" s="485"/>
      <c r="I23" s="485"/>
      <c r="J23" s="485"/>
      <c r="K23" s="485"/>
      <c r="L23" s="485"/>
      <c r="M23" s="485"/>
      <c r="N23" s="485"/>
      <c r="O23" s="485"/>
      <c r="P23" s="485"/>
      <c r="Q23" s="485"/>
      <c r="R23" s="485"/>
    </row>
    <row r="24" spans="2:18">
      <c r="B24" s="160"/>
      <c r="C24" s="162"/>
      <c r="D24" s="162"/>
      <c r="E24" s="162"/>
      <c r="F24" s="162"/>
      <c r="G24" s="162"/>
      <c r="H24" s="162"/>
      <c r="I24" s="162"/>
      <c r="J24" s="162"/>
      <c r="K24" s="162"/>
      <c r="L24" s="162"/>
      <c r="M24" s="162"/>
      <c r="N24" s="162"/>
      <c r="O24" s="162"/>
      <c r="P24" s="162"/>
      <c r="Q24" s="162"/>
      <c r="R24" s="162"/>
    </row>
    <row r="25" spans="2:18">
      <c r="B25" s="160"/>
      <c r="C25" s="162"/>
      <c r="D25" s="486" t="s">
        <v>384</v>
      </c>
      <c r="E25" s="486"/>
      <c r="F25" s="486"/>
      <c r="G25" s="486" t="s">
        <v>385</v>
      </c>
      <c r="H25" s="486"/>
      <c r="I25" s="486"/>
      <c r="J25" s="486"/>
      <c r="K25" s="486"/>
      <c r="L25" s="486"/>
      <c r="M25" s="486" t="s">
        <v>386</v>
      </c>
      <c r="N25" s="486"/>
      <c r="O25" s="486"/>
      <c r="P25" s="486"/>
      <c r="Q25" s="486"/>
      <c r="R25" s="162"/>
    </row>
    <row r="26" spans="2:18">
      <c r="B26" s="160"/>
      <c r="C26" s="162"/>
      <c r="D26" s="475" t="s">
        <v>387</v>
      </c>
      <c r="E26" s="476"/>
      <c r="F26" s="477"/>
      <c r="G26" s="465" t="s">
        <v>388</v>
      </c>
      <c r="H26" s="465"/>
      <c r="I26" s="465"/>
      <c r="J26" s="465"/>
      <c r="K26" s="465"/>
      <c r="L26" s="465"/>
      <c r="M26" s="466" t="s">
        <v>389</v>
      </c>
      <c r="N26" s="467"/>
      <c r="O26" s="467"/>
      <c r="P26" s="467"/>
      <c r="Q26" s="468"/>
      <c r="R26" s="162"/>
    </row>
    <row r="27" spans="2:18">
      <c r="B27" s="160"/>
      <c r="C27" s="162"/>
      <c r="D27" s="478"/>
      <c r="E27" s="479"/>
      <c r="F27" s="480"/>
      <c r="G27" s="465" t="s">
        <v>390</v>
      </c>
      <c r="H27" s="465"/>
      <c r="I27" s="465"/>
      <c r="J27" s="465"/>
      <c r="K27" s="465"/>
      <c r="L27" s="465"/>
      <c r="M27" s="469"/>
      <c r="N27" s="388"/>
      <c r="O27" s="388"/>
      <c r="P27" s="388"/>
      <c r="Q27" s="470"/>
      <c r="R27" s="162"/>
    </row>
    <row r="28" spans="2:18">
      <c r="B28" s="160"/>
      <c r="C28" s="162"/>
      <c r="D28" s="478"/>
      <c r="E28" s="479"/>
      <c r="F28" s="480"/>
      <c r="G28" s="465" t="s">
        <v>391</v>
      </c>
      <c r="H28" s="465"/>
      <c r="I28" s="465"/>
      <c r="J28" s="465"/>
      <c r="K28" s="465"/>
      <c r="L28" s="465"/>
      <c r="M28" s="469"/>
      <c r="N28" s="388"/>
      <c r="O28" s="388"/>
      <c r="P28" s="388"/>
      <c r="Q28" s="470"/>
      <c r="R28" s="162"/>
    </row>
    <row r="29" spans="2:18">
      <c r="B29" s="160"/>
      <c r="C29" s="162"/>
      <c r="D29" s="478"/>
      <c r="E29" s="479"/>
      <c r="F29" s="480"/>
      <c r="G29" s="465" t="s">
        <v>392</v>
      </c>
      <c r="H29" s="465"/>
      <c r="I29" s="465"/>
      <c r="J29" s="465"/>
      <c r="K29" s="465"/>
      <c r="L29" s="465"/>
      <c r="M29" s="469"/>
      <c r="N29" s="388"/>
      <c r="O29" s="388"/>
      <c r="P29" s="388"/>
      <c r="Q29" s="470"/>
      <c r="R29" s="162"/>
    </row>
    <row r="30" spans="2:18">
      <c r="B30" s="160"/>
      <c r="C30" s="162"/>
      <c r="D30" s="478"/>
      <c r="E30" s="479"/>
      <c r="F30" s="480"/>
      <c r="G30" s="465" t="s">
        <v>393</v>
      </c>
      <c r="H30" s="465"/>
      <c r="I30" s="465"/>
      <c r="J30" s="465"/>
      <c r="K30" s="465"/>
      <c r="L30" s="465"/>
      <c r="M30" s="469"/>
      <c r="N30" s="388"/>
      <c r="O30" s="388"/>
      <c r="P30" s="388"/>
      <c r="Q30" s="470"/>
      <c r="R30" s="162"/>
    </row>
    <row r="31" spans="2:18">
      <c r="B31" s="160"/>
      <c r="C31" s="162"/>
      <c r="D31" s="478"/>
      <c r="E31" s="479"/>
      <c r="F31" s="480"/>
      <c r="G31" s="465" t="s">
        <v>394</v>
      </c>
      <c r="H31" s="465"/>
      <c r="I31" s="465"/>
      <c r="J31" s="465"/>
      <c r="K31" s="465"/>
      <c r="L31" s="465"/>
      <c r="M31" s="469"/>
      <c r="N31" s="388"/>
      <c r="O31" s="388"/>
      <c r="P31" s="388"/>
      <c r="Q31" s="470"/>
      <c r="R31" s="162"/>
    </row>
    <row r="32" spans="2:18">
      <c r="B32" s="160"/>
      <c r="C32" s="162"/>
      <c r="D32" s="478"/>
      <c r="E32" s="479"/>
      <c r="F32" s="480"/>
      <c r="G32" s="465" t="s">
        <v>395</v>
      </c>
      <c r="H32" s="465"/>
      <c r="I32" s="465"/>
      <c r="J32" s="465"/>
      <c r="K32" s="465"/>
      <c r="L32" s="465"/>
      <c r="M32" s="469"/>
      <c r="N32" s="388"/>
      <c r="O32" s="388"/>
      <c r="P32" s="388"/>
      <c r="Q32" s="470"/>
      <c r="R32" s="162"/>
    </row>
    <row r="33" spans="2:18">
      <c r="B33" s="160"/>
      <c r="C33" s="162"/>
      <c r="D33" s="478"/>
      <c r="E33" s="479"/>
      <c r="F33" s="480"/>
      <c r="G33" s="465" t="s">
        <v>396</v>
      </c>
      <c r="H33" s="465"/>
      <c r="I33" s="465"/>
      <c r="J33" s="465"/>
      <c r="K33" s="465"/>
      <c r="L33" s="465"/>
      <c r="M33" s="469"/>
      <c r="N33" s="388"/>
      <c r="O33" s="388"/>
      <c r="P33" s="388"/>
      <c r="Q33" s="470"/>
      <c r="R33" s="162"/>
    </row>
    <row r="34" spans="2:18">
      <c r="B34" s="160"/>
      <c r="C34" s="162"/>
      <c r="D34" s="478"/>
      <c r="E34" s="479"/>
      <c r="F34" s="480"/>
      <c r="G34" s="465" t="s">
        <v>397</v>
      </c>
      <c r="H34" s="465"/>
      <c r="I34" s="465"/>
      <c r="J34" s="465"/>
      <c r="K34" s="465"/>
      <c r="L34" s="465"/>
      <c r="M34" s="469"/>
      <c r="N34" s="388"/>
      <c r="O34" s="388"/>
      <c r="P34" s="388"/>
      <c r="Q34" s="470"/>
      <c r="R34" s="162"/>
    </row>
    <row r="35" spans="2:18">
      <c r="B35" s="160"/>
      <c r="C35" s="162"/>
      <c r="D35" s="481"/>
      <c r="E35" s="482"/>
      <c r="F35" s="483"/>
      <c r="G35" s="465" t="s">
        <v>398</v>
      </c>
      <c r="H35" s="465"/>
      <c r="I35" s="465"/>
      <c r="J35" s="465"/>
      <c r="K35" s="465"/>
      <c r="L35" s="465"/>
      <c r="M35" s="471"/>
      <c r="N35" s="472"/>
      <c r="O35" s="472"/>
      <c r="P35" s="472"/>
      <c r="Q35" s="473"/>
      <c r="R35" s="162"/>
    </row>
    <row r="36" spans="2:18">
      <c r="B36" s="160"/>
      <c r="C36" s="162"/>
      <c r="D36" s="475" t="s">
        <v>399</v>
      </c>
      <c r="E36" s="476"/>
      <c r="F36" s="477"/>
      <c r="G36" s="465" t="s">
        <v>400</v>
      </c>
      <c r="H36" s="465"/>
      <c r="I36" s="465"/>
      <c r="J36" s="465"/>
      <c r="K36" s="465"/>
      <c r="L36" s="465"/>
      <c r="M36" s="465" t="s">
        <v>401</v>
      </c>
      <c r="N36" s="465"/>
      <c r="O36" s="465"/>
      <c r="P36" s="465"/>
      <c r="Q36" s="465"/>
      <c r="R36" s="162"/>
    </row>
    <row r="37" spans="2:18">
      <c r="B37" s="160"/>
      <c r="C37" s="162"/>
      <c r="D37" s="478"/>
      <c r="E37" s="479"/>
      <c r="F37" s="480"/>
      <c r="G37" s="465" t="s">
        <v>402</v>
      </c>
      <c r="H37" s="465"/>
      <c r="I37" s="465"/>
      <c r="J37" s="465"/>
      <c r="K37" s="465"/>
      <c r="L37" s="465"/>
      <c r="M37" s="465" t="s">
        <v>403</v>
      </c>
      <c r="N37" s="465"/>
      <c r="O37" s="465"/>
      <c r="P37" s="465"/>
      <c r="Q37" s="465"/>
      <c r="R37" s="162"/>
    </row>
    <row r="38" spans="2:18">
      <c r="B38" s="160"/>
      <c r="C38" s="162"/>
      <c r="D38" s="478"/>
      <c r="E38" s="479"/>
      <c r="F38" s="480"/>
      <c r="G38" s="410" t="s">
        <v>404</v>
      </c>
      <c r="H38" s="465"/>
      <c r="I38" s="465"/>
      <c r="J38" s="465"/>
      <c r="K38" s="465"/>
      <c r="L38" s="465"/>
      <c r="M38" s="410" t="s">
        <v>405</v>
      </c>
      <c r="N38" s="465"/>
      <c r="O38" s="465"/>
      <c r="P38" s="465"/>
      <c r="Q38" s="465"/>
      <c r="R38" s="162"/>
    </row>
    <row r="39" spans="2:18">
      <c r="B39" s="160"/>
      <c r="C39" s="162"/>
      <c r="D39" s="478"/>
      <c r="E39" s="479"/>
      <c r="F39" s="480"/>
      <c r="G39" s="465" t="s">
        <v>406</v>
      </c>
      <c r="H39" s="465"/>
      <c r="I39" s="465"/>
      <c r="J39" s="465"/>
      <c r="K39" s="465"/>
      <c r="L39" s="465"/>
      <c r="M39" s="410" t="s">
        <v>407</v>
      </c>
      <c r="N39" s="465"/>
      <c r="O39" s="465"/>
      <c r="P39" s="465"/>
      <c r="Q39" s="465"/>
      <c r="R39" s="162"/>
    </row>
    <row r="40" spans="2:18">
      <c r="B40" s="160"/>
      <c r="C40" s="162"/>
      <c r="D40" s="481"/>
      <c r="E40" s="482"/>
      <c r="F40" s="483"/>
      <c r="G40" s="465" t="s">
        <v>408</v>
      </c>
      <c r="H40" s="465"/>
      <c r="I40" s="465"/>
      <c r="J40" s="465"/>
      <c r="K40" s="465"/>
      <c r="L40" s="465"/>
      <c r="M40" s="465" t="s">
        <v>409</v>
      </c>
      <c r="N40" s="465"/>
      <c r="O40" s="465"/>
      <c r="P40" s="465"/>
      <c r="Q40" s="465"/>
      <c r="R40" s="162"/>
    </row>
    <row r="41" spans="2:18">
      <c r="B41" s="160"/>
      <c r="C41" s="162"/>
      <c r="D41" s="475" t="s">
        <v>410</v>
      </c>
      <c r="E41" s="476"/>
      <c r="F41" s="477"/>
      <c r="G41" s="465" t="s">
        <v>411</v>
      </c>
      <c r="H41" s="465"/>
      <c r="I41" s="465"/>
      <c r="J41" s="465"/>
      <c r="K41" s="465"/>
      <c r="L41" s="465"/>
      <c r="M41" s="466" t="s">
        <v>412</v>
      </c>
      <c r="N41" s="467"/>
      <c r="O41" s="467"/>
      <c r="P41" s="467"/>
      <c r="Q41" s="468"/>
      <c r="R41" s="162"/>
    </row>
    <row r="42" spans="2:18">
      <c r="B42" s="160"/>
      <c r="C42" s="162"/>
      <c r="D42" s="478"/>
      <c r="E42" s="479"/>
      <c r="F42" s="480"/>
      <c r="G42" s="465" t="s">
        <v>413</v>
      </c>
      <c r="H42" s="465"/>
      <c r="I42" s="465"/>
      <c r="J42" s="465"/>
      <c r="K42" s="465"/>
      <c r="L42" s="465"/>
      <c r="M42" s="469"/>
      <c r="N42" s="388"/>
      <c r="O42" s="388"/>
      <c r="P42" s="388"/>
      <c r="Q42" s="470"/>
      <c r="R42" s="162"/>
    </row>
    <row r="43" spans="2:18">
      <c r="B43" s="160"/>
      <c r="C43" s="162"/>
      <c r="D43" s="478"/>
      <c r="E43" s="479"/>
      <c r="F43" s="480"/>
      <c r="G43" s="410" t="s">
        <v>414</v>
      </c>
      <c r="H43" s="465"/>
      <c r="I43" s="465"/>
      <c r="J43" s="465"/>
      <c r="K43" s="465"/>
      <c r="L43" s="465"/>
      <c r="M43" s="469"/>
      <c r="N43" s="388"/>
      <c r="O43" s="388"/>
      <c r="P43" s="388"/>
      <c r="Q43" s="470"/>
      <c r="R43" s="162"/>
    </row>
    <row r="44" spans="2:18">
      <c r="B44" s="160"/>
      <c r="C44" s="162"/>
      <c r="D44" s="478"/>
      <c r="E44" s="479"/>
      <c r="F44" s="480"/>
      <c r="G44" s="465" t="s">
        <v>415</v>
      </c>
      <c r="H44" s="465"/>
      <c r="I44" s="465"/>
      <c r="J44" s="465"/>
      <c r="K44" s="465"/>
      <c r="L44" s="465"/>
      <c r="M44" s="471"/>
      <c r="N44" s="472"/>
      <c r="O44" s="472"/>
      <c r="P44" s="472"/>
      <c r="Q44" s="473"/>
      <c r="R44" s="162"/>
    </row>
    <row r="45" spans="2:18">
      <c r="B45" s="160"/>
      <c r="C45" s="162"/>
      <c r="D45" s="478"/>
      <c r="E45" s="479"/>
      <c r="F45" s="480"/>
      <c r="G45" s="465" t="s">
        <v>416</v>
      </c>
      <c r="H45" s="465"/>
      <c r="I45" s="465"/>
      <c r="J45" s="465"/>
      <c r="K45" s="465"/>
      <c r="L45" s="465"/>
      <c r="M45" s="410" t="s">
        <v>417</v>
      </c>
      <c r="N45" s="465"/>
      <c r="O45" s="465"/>
      <c r="P45" s="465"/>
      <c r="Q45" s="465"/>
      <c r="R45" s="162"/>
    </row>
    <row r="46" spans="2:18">
      <c r="B46" s="160"/>
      <c r="C46" s="162"/>
      <c r="D46" s="475" t="s">
        <v>418</v>
      </c>
      <c r="E46" s="476"/>
      <c r="F46" s="477"/>
      <c r="G46" s="465" t="s">
        <v>419</v>
      </c>
      <c r="H46" s="465"/>
      <c r="I46" s="465"/>
      <c r="J46" s="465"/>
      <c r="K46" s="465"/>
      <c r="L46" s="465"/>
      <c r="M46" s="466" t="s">
        <v>420</v>
      </c>
      <c r="N46" s="467"/>
      <c r="O46" s="467"/>
      <c r="P46" s="467"/>
      <c r="Q46" s="468"/>
      <c r="R46" s="162"/>
    </row>
    <row r="47" spans="2:18">
      <c r="B47" s="160"/>
      <c r="C47" s="162"/>
      <c r="D47" s="478"/>
      <c r="E47" s="479"/>
      <c r="F47" s="480"/>
      <c r="G47" s="410" t="s">
        <v>421</v>
      </c>
      <c r="H47" s="465"/>
      <c r="I47" s="465"/>
      <c r="J47" s="465"/>
      <c r="K47" s="465"/>
      <c r="L47" s="465"/>
      <c r="M47" s="469"/>
      <c r="N47" s="388"/>
      <c r="O47" s="388"/>
      <c r="P47" s="388"/>
      <c r="Q47" s="470"/>
      <c r="R47" s="162"/>
    </row>
    <row r="48" spans="2:18">
      <c r="B48" s="160"/>
      <c r="C48" s="162"/>
      <c r="D48" s="478"/>
      <c r="E48" s="479"/>
      <c r="F48" s="480"/>
      <c r="G48" s="465" t="s">
        <v>422</v>
      </c>
      <c r="H48" s="465"/>
      <c r="I48" s="465"/>
      <c r="J48" s="465"/>
      <c r="K48" s="465"/>
      <c r="L48" s="465"/>
      <c r="M48" s="469"/>
      <c r="N48" s="388"/>
      <c r="O48" s="388"/>
      <c r="P48" s="388"/>
      <c r="Q48" s="470"/>
      <c r="R48" s="162"/>
    </row>
    <row r="49" spans="2:18">
      <c r="B49" s="160"/>
      <c r="C49" s="162"/>
      <c r="D49" s="478"/>
      <c r="E49" s="479"/>
      <c r="F49" s="480"/>
      <c r="G49" s="410" t="s">
        <v>423</v>
      </c>
      <c r="H49" s="465"/>
      <c r="I49" s="465"/>
      <c r="J49" s="465"/>
      <c r="K49" s="465"/>
      <c r="L49" s="465"/>
      <c r="M49" s="469"/>
      <c r="N49" s="388"/>
      <c r="O49" s="388"/>
      <c r="P49" s="388"/>
      <c r="Q49" s="470"/>
      <c r="R49" s="162"/>
    </row>
    <row r="50" spans="2:18">
      <c r="B50" s="160"/>
      <c r="C50" s="162"/>
      <c r="D50" s="478"/>
      <c r="E50" s="479"/>
      <c r="F50" s="480"/>
      <c r="G50" s="410" t="s">
        <v>424</v>
      </c>
      <c r="H50" s="465"/>
      <c r="I50" s="465"/>
      <c r="J50" s="465"/>
      <c r="K50" s="465"/>
      <c r="L50" s="465"/>
      <c r="M50" s="469"/>
      <c r="N50" s="388"/>
      <c r="O50" s="388"/>
      <c r="P50" s="388"/>
      <c r="Q50" s="470"/>
      <c r="R50" s="162"/>
    </row>
    <row r="51" spans="2:18">
      <c r="B51" s="160"/>
      <c r="C51" s="162"/>
      <c r="D51" s="478"/>
      <c r="E51" s="479"/>
      <c r="F51" s="480"/>
      <c r="G51" s="410" t="s">
        <v>425</v>
      </c>
      <c r="H51" s="465"/>
      <c r="I51" s="465"/>
      <c r="J51" s="465"/>
      <c r="K51" s="465"/>
      <c r="L51" s="465"/>
      <c r="M51" s="469"/>
      <c r="N51" s="388"/>
      <c r="O51" s="388"/>
      <c r="P51" s="388"/>
      <c r="Q51" s="470"/>
      <c r="R51" s="162"/>
    </row>
    <row r="52" spans="2:18">
      <c r="B52" s="160"/>
      <c r="C52" s="162"/>
      <c r="D52" s="475" t="s">
        <v>426</v>
      </c>
      <c r="E52" s="476"/>
      <c r="F52" s="477"/>
      <c r="G52" s="465" t="s">
        <v>427</v>
      </c>
      <c r="H52" s="465"/>
      <c r="I52" s="465"/>
      <c r="J52" s="465"/>
      <c r="K52" s="465"/>
      <c r="L52" s="465"/>
      <c r="M52" s="484" t="s">
        <v>428</v>
      </c>
      <c r="N52" s="467"/>
      <c r="O52" s="467"/>
      <c r="P52" s="467"/>
      <c r="Q52" s="468"/>
      <c r="R52" s="162"/>
    </row>
    <row r="53" spans="2:18">
      <c r="B53" s="160"/>
      <c r="C53" s="162"/>
      <c r="D53" s="478"/>
      <c r="E53" s="479"/>
      <c r="F53" s="480"/>
      <c r="G53" s="410" t="s">
        <v>429</v>
      </c>
      <c r="H53" s="465"/>
      <c r="I53" s="465"/>
      <c r="J53" s="465"/>
      <c r="K53" s="465"/>
      <c r="L53" s="465"/>
      <c r="M53" s="469"/>
      <c r="N53" s="388"/>
      <c r="O53" s="388"/>
      <c r="P53" s="388"/>
      <c r="Q53" s="470"/>
      <c r="R53" s="162"/>
    </row>
    <row r="54" spans="2:18">
      <c r="B54" s="160"/>
      <c r="C54" s="162"/>
      <c r="D54" s="478"/>
      <c r="E54" s="479"/>
      <c r="F54" s="480"/>
      <c r="G54" s="465" t="s">
        <v>430</v>
      </c>
      <c r="H54" s="465"/>
      <c r="I54" s="465"/>
      <c r="J54" s="465"/>
      <c r="K54" s="465"/>
      <c r="L54" s="465"/>
      <c r="M54" s="469"/>
      <c r="N54" s="388"/>
      <c r="O54" s="388"/>
      <c r="P54" s="388"/>
      <c r="Q54" s="470"/>
      <c r="R54" s="162"/>
    </row>
    <row r="55" spans="2:18">
      <c r="B55" s="160"/>
      <c r="C55" s="162"/>
      <c r="D55" s="481"/>
      <c r="E55" s="482"/>
      <c r="F55" s="483"/>
      <c r="G55" s="465" t="s">
        <v>431</v>
      </c>
      <c r="H55" s="465"/>
      <c r="I55" s="465"/>
      <c r="J55" s="465"/>
      <c r="K55" s="465"/>
      <c r="L55" s="465"/>
      <c r="M55" s="471"/>
      <c r="N55" s="472"/>
      <c r="O55" s="472"/>
      <c r="P55" s="472"/>
      <c r="Q55" s="473"/>
      <c r="R55" s="162"/>
    </row>
    <row r="56" spans="2:18">
      <c r="B56" s="160"/>
      <c r="C56" s="162"/>
      <c r="D56" s="434" t="s">
        <v>432</v>
      </c>
      <c r="E56" s="458"/>
      <c r="F56" s="435"/>
      <c r="G56" s="410" t="s">
        <v>433</v>
      </c>
      <c r="H56" s="465"/>
      <c r="I56" s="465"/>
      <c r="J56" s="465"/>
      <c r="K56" s="465"/>
      <c r="L56" s="465"/>
      <c r="M56" s="465" t="s">
        <v>434</v>
      </c>
      <c r="N56" s="465"/>
      <c r="O56" s="465"/>
      <c r="P56" s="465"/>
      <c r="Q56" s="465"/>
      <c r="R56" s="162"/>
    </row>
    <row r="57" spans="2:18">
      <c r="B57" s="160"/>
      <c r="C57" s="162"/>
      <c r="D57" s="436"/>
      <c r="E57" s="474"/>
      <c r="F57" s="437"/>
      <c r="G57" s="410" t="s">
        <v>435</v>
      </c>
      <c r="H57" s="465"/>
      <c r="I57" s="465"/>
      <c r="J57" s="465"/>
      <c r="K57" s="465"/>
      <c r="L57" s="465"/>
      <c r="M57" s="465" t="s">
        <v>130</v>
      </c>
      <c r="N57" s="465"/>
      <c r="O57" s="465"/>
      <c r="P57" s="465"/>
      <c r="Q57" s="465"/>
      <c r="R57" s="162"/>
    </row>
    <row r="58" spans="2:18">
      <c r="B58" s="160"/>
      <c r="C58" s="162"/>
      <c r="D58" s="436"/>
      <c r="E58" s="474"/>
      <c r="F58" s="437"/>
      <c r="G58" s="410" t="s">
        <v>436</v>
      </c>
      <c r="H58" s="465"/>
      <c r="I58" s="465"/>
      <c r="J58" s="465"/>
      <c r="K58" s="465"/>
      <c r="L58" s="465"/>
      <c r="M58" s="410" t="s">
        <v>437</v>
      </c>
      <c r="N58" s="465"/>
      <c r="O58" s="465"/>
      <c r="P58" s="465"/>
      <c r="Q58" s="465"/>
      <c r="R58" s="162"/>
    </row>
    <row r="59" spans="2:18">
      <c r="B59" s="160"/>
      <c r="C59" s="162"/>
      <c r="D59" s="436"/>
      <c r="E59" s="474"/>
      <c r="F59" s="437"/>
      <c r="G59" s="465" t="s">
        <v>438</v>
      </c>
      <c r="H59" s="465"/>
      <c r="I59" s="465"/>
      <c r="J59" s="465"/>
      <c r="K59" s="465"/>
      <c r="L59" s="465"/>
      <c r="M59" s="410" t="s">
        <v>439</v>
      </c>
      <c r="N59" s="465"/>
      <c r="O59" s="465"/>
      <c r="P59" s="465"/>
      <c r="Q59" s="465"/>
      <c r="R59" s="162"/>
    </row>
    <row r="60" spans="2:18">
      <c r="B60" s="160"/>
      <c r="C60" s="162"/>
      <c r="D60" s="436"/>
      <c r="E60" s="474"/>
      <c r="F60" s="437"/>
      <c r="G60" s="465" t="s">
        <v>351</v>
      </c>
      <c r="H60" s="465"/>
      <c r="I60" s="465"/>
      <c r="J60" s="465"/>
      <c r="K60" s="465"/>
      <c r="L60" s="465"/>
      <c r="M60" s="410" t="s">
        <v>439</v>
      </c>
      <c r="N60" s="465"/>
      <c r="O60" s="465"/>
      <c r="P60" s="465"/>
      <c r="Q60" s="465"/>
      <c r="R60" s="162"/>
    </row>
    <row r="61" spans="2:18">
      <c r="B61" s="160"/>
      <c r="C61" s="162"/>
      <c r="D61" s="459"/>
      <c r="E61" s="460"/>
      <c r="F61" s="461"/>
      <c r="G61" s="465" t="s">
        <v>440</v>
      </c>
      <c r="H61" s="465"/>
      <c r="I61" s="465"/>
      <c r="J61" s="465"/>
      <c r="K61" s="465"/>
      <c r="L61" s="465"/>
      <c r="M61" s="410" t="s">
        <v>441</v>
      </c>
      <c r="N61" s="465"/>
      <c r="O61" s="465"/>
      <c r="P61" s="465"/>
      <c r="Q61" s="465"/>
      <c r="R61" s="162"/>
    </row>
    <row r="62" spans="2:18">
      <c r="B62" s="160"/>
      <c r="C62" s="162"/>
      <c r="D62" s="459"/>
      <c r="E62" s="460"/>
      <c r="F62" s="461"/>
      <c r="G62" s="465" t="s">
        <v>442</v>
      </c>
      <c r="H62" s="465"/>
      <c r="I62" s="465"/>
      <c r="J62" s="465"/>
      <c r="K62" s="465"/>
      <c r="L62" s="465"/>
      <c r="M62" s="465" t="s">
        <v>443</v>
      </c>
      <c r="N62" s="465"/>
      <c r="O62" s="465"/>
      <c r="P62" s="465"/>
      <c r="Q62" s="465"/>
      <c r="R62" s="162"/>
    </row>
    <row r="63" spans="2:18">
      <c r="B63" s="160"/>
      <c r="C63" s="162"/>
      <c r="D63" s="462"/>
      <c r="E63" s="463"/>
      <c r="F63" s="464"/>
      <c r="G63" s="465" t="s">
        <v>444</v>
      </c>
      <c r="H63" s="465"/>
      <c r="I63" s="465"/>
      <c r="J63" s="465"/>
      <c r="K63" s="465"/>
      <c r="L63" s="465"/>
      <c r="M63" s="465" t="s">
        <v>445</v>
      </c>
      <c r="N63" s="465"/>
      <c r="O63" s="465"/>
      <c r="P63" s="465"/>
      <c r="Q63" s="465"/>
      <c r="R63" s="162"/>
    </row>
    <row r="64" spans="2:18">
      <c r="B64" s="160"/>
      <c r="C64" s="162"/>
      <c r="D64" s="434" t="s">
        <v>446</v>
      </c>
      <c r="E64" s="458"/>
      <c r="F64" s="435"/>
      <c r="G64" s="465" t="s">
        <v>447</v>
      </c>
      <c r="H64" s="465"/>
      <c r="I64" s="465"/>
      <c r="J64" s="465"/>
      <c r="K64" s="465"/>
      <c r="L64" s="465"/>
      <c r="M64" s="466" t="s">
        <v>448</v>
      </c>
      <c r="N64" s="467"/>
      <c r="O64" s="467"/>
      <c r="P64" s="467"/>
      <c r="Q64" s="468"/>
      <c r="R64" s="162"/>
    </row>
    <row r="65" spans="2:18">
      <c r="B65" s="160"/>
      <c r="C65" s="162"/>
      <c r="D65" s="459"/>
      <c r="E65" s="460"/>
      <c r="F65" s="461"/>
      <c r="G65" s="465" t="s">
        <v>449</v>
      </c>
      <c r="H65" s="465"/>
      <c r="I65" s="465"/>
      <c r="J65" s="465"/>
      <c r="K65" s="465"/>
      <c r="L65" s="465"/>
      <c r="M65" s="469"/>
      <c r="N65" s="388"/>
      <c r="O65" s="388"/>
      <c r="P65" s="388"/>
      <c r="Q65" s="470"/>
      <c r="R65" s="162"/>
    </row>
    <row r="66" spans="2:18">
      <c r="B66" s="160"/>
      <c r="C66" s="162"/>
      <c r="D66" s="459"/>
      <c r="E66" s="460"/>
      <c r="F66" s="461"/>
      <c r="G66" s="465" t="s">
        <v>450</v>
      </c>
      <c r="H66" s="465"/>
      <c r="I66" s="465"/>
      <c r="J66" s="465"/>
      <c r="K66" s="465"/>
      <c r="L66" s="465"/>
      <c r="M66" s="469"/>
      <c r="N66" s="388"/>
      <c r="O66" s="388"/>
      <c r="P66" s="388"/>
      <c r="Q66" s="470"/>
      <c r="R66" s="162"/>
    </row>
    <row r="67" spans="2:18">
      <c r="B67" s="160"/>
      <c r="C67" s="162"/>
      <c r="D67" s="459"/>
      <c r="E67" s="460"/>
      <c r="F67" s="461"/>
      <c r="G67" s="465" t="s">
        <v>451</v>
      </c>
      <c r="H67" s="465"/>
      <c r="I67" s="465"/>
      <c r="J67" s="465"/>
      <c r="K67" s="465"/>
      <c r="L67" s="465"/>
      <c r="M67" s="469"/>
      <c r="N67" s="388"/>
      <c r="O67" s="388"/>
      <c r="P67" s="388"/>
      <c r="Q67" s="470"/>
      <c r="R67" s="162"/>
    </row>
    <row r="68" spans="2:18">
      <c r="B68" s="160"/>
      <c r="C68" s="162"/>
      <c r="D68" s="462"/>
      <c r="E68" s="463"/>
      <c r="F68" s="464"/>
      <c r="G68" s="465" t="s">
        <v>452</v>
      </c>
      <c r="H68" s="465"/>
      <c r="I68" s="465"/>
      <c r="J68" s="465"/>
      <c r="K68" s="465"/>
      <c r="L68" s="465"/>
      <c r="M68" s="471"/>
      <c r="N68" s="472"/>
      <c r="O68" s="472"/>
      <c r="P68" s="472"/>
      <c r="Q68" s="473"/>
      <c r="R68" s="162"/>
    </row>
    <row r="69" spans="2:18">
      <c r="B69" s="160"/>
      <c r="C69" s="162"/>
      <c r="D69" s="162"/>
      <c r="E69" s="162"/>
      <c r="F69" s="162"/>
      <c r="G69" s="162"/>
      <c r="H69" s="162"/>
      <c r="I69" s="162"/>
      <c r="J69" s="162"/>
      <c r="K69" s="162"/>
      <c r="L69" s="162"/>
      <c r="M69" s="162"/>
      <c r="N69" s="162"/>
      <c r="O69" s="162"/>
      <c r="P69" s="162"/>
      <c r="Q69" s="162"/>
      <c r="R69" s="162"/>
    </row>
    <row r="70" spans="2:18">
      <c r="B70" s="387" t="s">
        <v>578</v>
      </c>
      <c r="C70" s="387"/>
      <c r="D70" s="387"/>
      <c r="E70" s="387"/>
      <c r="F70" s="387"/>
      <c r="G70" s="387"/>
      <c r="H70" s="387"/>
      <c r="I70" s="387"/>
      <c r="J70" s="387"/>
      <c r="K70" s="387"/>
      <c r="L70" s="387"/>
      <c r="M70" s="387"/>
      <c r="N70" s="387"/>
      <c r="O70" s="387"/>
      <c r="P70" s="387"/>
      <c r="Q70" s="387"/>
      <c r="R70" s="387"/>
    </row>
    <row r="71" spans="2:18">
      <c r="B71" s="402"/>
      <c r="C71" s="402"/>
      <c r="D71" s="402"/>
      <c r="E71" s="402"/>
      <c r="F71" s="402"/>
      <c r="G71" s="402"/>
      <c r="H71" s="402"/>
      <c r="I71" s="402"/>
      <c r="J71" s="402"/>
      <c r="K71" s="402"/>
      <c r="L71" s="402"/>
      <c r="M71" s="402"/>
      <c r="N71" s="402"/>
      <c r="O71" s="402"/>
      <c r="P71" s="402"/>
      <c r="Q71" s="402"/>
      <c r="R71" s="402"/>
    </row>
    <row r="72" spans="2:18">
      <c r="B72" s="411" t="s">
        <v>453</v>
      </c>
      <c r="C72" s="411"/>
      <c r="D72" s="411"/>
      <c r="E72" s="411"/>
      <c r="F72" s="411"/>
      <c r="G72" s="411"/>
      <c r="H72" s="411"/>
      <c r="I72" s="411"/>
      <c r="J72" s="411"/>
      <c r="K72" s="411"/>
      <c r="L72" s="411"/>
      <c r="M72" s="411"/>
      <c r="N72" s="411"/>
      <c r="O72" s="411"/>
      <c r="P72" s="411"/>
      <c r="Q72" s="411"/>
      <c r="R72" s="411"/>
    </row>
    <row r="73" spans="2:18">
      <c r="B73" s="402"/>
      <c r="C73" s="455"/>
      <c r="D73" s="455"/>
      <c r="E73" s="455"/>
      <c r="F73" s="455"/>
      <c r="G73" s="455"/>
      <c r="H73" s="455"/>
      <c r="I73" s="455"/>
      <c r="J73" s="455"/>
      <c r="K73" s="455"/>
      <c r="L73" s="455"/>
      <c r="M73" s="455"/>
      <c r="N73" s="455"/>
      <c r="O73" s="455"/>
      <c r="P73" s="455"/>
      <c r="Q73" s="455"/>
      <c r="R73" s="455"/>
    </row>
    <row r="74" spans="2:18">
      <c r="B74" s="456" t="s">
        <v>454</v>
      </c>
      <c r="C74" s="457"/>
      <c r="D74" s="457"/>
      <c r="E74" s="457"/>
      <c r="F74" s="457"/>
      <c r="G74" s="457"/>
      <c r="H74" s="457"/>
      <c r="I74" s="457"/>
      <c r="J74" s="457"/>
      <c r="K74" s="457"/>
      <c r="L74" s="457"/>
      <c r="M74" s="457"/>
      <c r="N74" s="457"/>
      <c r="O74" s="457"/>
      <c r="P74" s="457"/>
      <c r="Q74" s="457"/>
      <c r="R74" s="457"/>
    </row>
    <row r="75" spans="2:18">
      <c r="B75" s="402"/>
      <c r="C75" s="455"/>
      <c r="D75" s="455"/>
      <c r="E75" s="455"/>
      <c r="F75" s="455"/>
      <c r="G75" s="455"/>
      <c r="H75" s="455"/>
      <c r="I75" s="455"/>
      <c r="J75" s="455"/>
      <c r="K75" s="455"/>
      <c r="L75" s="455"/>
      <c r="M75" s="455"/>
      <c r="N75" s="455"/>
      <c r="O75" s="455"/>
      <c r="P75" s="455"/>
      <c r="Q75" s="455"/>
      <c r="R75" s="455"/>
    </row>
    <row r="76" spans="2:18">
      <c r="B76" s="411" t="s">
        <v>455</v>
      </c>
      <c r="C76" s="411"/>
      <c r="D76" s="411"/>
      <c r="E76" s="411"/>
      <c r="F76" s="411"/>
      <c r="G76" s="411"/>
      <c r="H76" s="411"/>
      <c r="I76" s="411"/>
      <c r="J76" s="411"/>
      <c r="K76" s="411"/>
      <c r="L76" s="411"/>
      <c r="M76" s="411"/>
      <c r="N76" s="411"/>
      <c r="O76" s="411"/>
      <c r="P76" s="411"/>
      <c r="Q76" s="411"/>
      <c r="R76" s="411"/>
    </row>
    <row r="77" spans="2:18">
      <c r="B77" s="402"/>
      <c r="C77" s="402"/>
      <c r="D77" s="402"/>
      <c r="E77" s="402"/>
      <c r="F77" s="402"/>
      <c r="G77" s="402"/>
      <c r="H77" s="402"/>
      <c r="I77" s="402"/>
      <c r="J77" s="402"/>
      <c r="K77" s="402"/>
      <c r="L77" s="402"/>
      <c r="M77" s="402"/>
      <c r="N77" s="402"/>
      <c r="O77" s="402"/>
      <c r="P77" s="402"/>
      <c r="Q77" s="402"/>
      <c r="R77" s="402"/>
    </row>
    <row r="78" spans="2:18">
      <c r="B78" s="163"/>
      <c r="C78" s="163"/>
      <c r="D78" s="453" t="s">
        <v>456</v>
      </c>
      <c r="E78" s="441"/>
      <c r="F78" s="441"/>
      <c r="G78" s="441"/>
      <c r="H78" s="441"/>
      <c r="I78" s="441"/>
      <c r="J78" s="441"/>
      <c r="K78" s="441"/>
      <c r="L78" s="441"/>
      <c r="M78" s="441"/>
      <c r="N78" s="441"/>
      <c r="O78" s="442"/>
      <c r="P78" s="163"/>
      <c r="Q78" s="163"/>
      <c r="R78" s="164"/>
    </row>
    <row r="79" spans="2:18">
      <c r="B79" s="163"/>
      <c r="C79" s="163"/>
      <c r="D79" s="416" t="s">
        <v>457</v>
      </c>
      <c r="E79" s="416"/>
      <c r="F79" s="416" t="s">
        <v>458</v>
      </c>
      <c r="G79" s="416"/>
      <c r="H79" s="431" t="s">
        <v>378</v>
      </c>
      <c r="I79" s="454"/>
      <c r="J79" s="454"/>
      <c r="K79" s="454"/>
      <c r="L79" s="454"/>
      <c r="M79" s="454"/>
      <c r="N79" s="454"/>
      <c r="O79" s="432"/>
      <c r="P79" s="163"/>
      <c r="Q79" s="163"/>
      <c r="R79" s="164"/>
    </row>
    <row r="80" spans="2:18">
      <c r="B80" s="163"/>
      <c r="C80" s="163"/>
      <c r="D80" s="449" t="s">
        <v>459</v>
      </c>
      <c r="E80" s="449"/>
      <c r="F80" s="449">
        <v>10</v>
      </c>
      <c r="G80" s="449"/>
      <c r="H80" s="450" t="s">
        <v>460</v>
      </c>
      <c r="I80" s="451"/>
      <c r="J80" s="451"/>
      <c r="K80" s="451"/>
      <c r="L80" s="451"/>
      <c r="M80" s="451"/>
      <c r="N80" s="451"/>
      <c r="O80" s="452"/>
      <c r="P80" s="163"/>
      <c r="Q80" s="163"/>
      <c r="R80" s="164"/>
    </row>
    <row r="81" spans="2:18">
      <c r="B81" s="163"/>
      <c r="C81" s="163"/>
      <c r="D81" s="449" t="s">
        <v>461</v>
      </c>
      <c r="E81" s="449"/>
      <c r="F81" s="449">
        <v>6</v>
      </c>
      <c r="G81" s="449"/>
      <c r="H81" s="450" t="s">
        <v>462</v>
      </c>
      <c r="I81" s="451"/>
      <c r="J81" s="451"/>
      <c r="K81" s="451"/>
      <c r="L81" s="451"/>
      <c r="M81" s="451"/>
      <c r="N81" s="451"/>
      <c r="O81" s="452"/>
      <c r="P81" s="163"/>
      <c r="Q81" s="163"/>
      <c r="R81" s="164"/>
    </row>
    <row r="82" spans="2:18">
      <c r="B82" s="163"/>
      <c r="C82" s="163"/>
      <c r="D82" s="449" t="s">
        <v>463</v>
      </c>
      <c r="E82" s="449"/>
      <c r="F82" s="449">
        <v>2</v>
      </c>
      <c r="G82" s="449"/>
      <c r="H82" s="450" t="s">
        <v>464</v>
      </c>
      <c r="I82" s="451"/>
      <c r="J82" s="451"/>
      <c r="K82" s="451"/>
      <c r="L82" s="451"/>
      <c r="M82" s="451"/>
      <c r="N82" s="451"/>
      <c r="O82" s="452"/>
      <c r="P82" s="163"/>
      <c r="Q82" s="163"/>
      <c r="R82" s="164"/>
    </row>
    <row r="83" spans="2:18">
      <c r="B83" s="163"/>
      <c r="C83" s="163"/>
      <c r="D83" s="449" t="s">
        <v>465</v>
      </c>
      <c r="E83" s="449"/>
      <c r="F83" s="449" t="s">
        <v>466</v>
      </c>
      <c r="G83" s="449"/>
      <c r="H83" s="450" t="s">
        <v>467</v>
      </c>
      <c r="I83" s="451"/>
      <c r="J83" s="451"/>
      <c r="K83" s="451"/>
      <c r="L83" s="451"/>
      <c r="M83" s="451"/>
      <c r="N83" s="451"/>
      <c r="O83" s="452"/>
      <c r="P83" s="163"/>
      <c r="Q83" s="163"/>
      <c r="R83" s="164"/>
    </row>
    <row r="84" spans="2:18">
      <c r="B84" s="163"/>
      <c r="C84" s="163"/>
      <c r="D84" s="163"/>
      <c r="E84" s="163"/>
      <c r="F84" s="163"/>
      <c r="G84" s="163"/>
      <c r="H84" s="163"/>
      <c r="I84" s="163"/>
      <c r="J84" s="163"/>
      <c r="K84" s="163"/>
      <c r="L84" s="163"/>
      <c r="M84" s="163"/>
      <c r="N84" s="163"/>
      <c r="O84" s="163"/>
      <c r="P84" s="163"/>
      <c r="Q84" s="163"/>
      <c r="R84" s="164"/>
    </row>
    <row r="85" spans="2:18">
      <c r="B85" s="389" t="s">
        <v>579</v>
      </c>
      <c r="C85" s="388"/>
      <c r="D85" s="388"/>
      <c r="E85" s="388"/>
      <c r="F85" s="388"/>
      <c r="G85" s="388"/>
      <c r="H85" s="388"/>
      <c r="I85" s="388"/>
      <c r="J85" s="388"/>
      <c r="K85" s="388"/>
      <c r="L85" s="388"/>
      <c r="M85" s="388"/>
      <c r="N85" s="388"/>
      <c r="O85" s="388"/>
      <c r="P85" s="388"/>
      <c r="Q85" s="388"/>
      <c r="R85" s="388"/>
    </row>
    <row r="86" spans="2:18">
      <c r="B86" s="163"/>
      <c r="C86" s="163"/>
      <c r="D86" s="163"/>
      <c r="E86" s="163"/>
      <c r="F86" s="163"/>
      <c r="G86" s="163"/>
      <c r="H86" s="163"/>
      <c r="I86" s="163"/>
      <c r="J86" s="163"/>
      <c r="K86" s="163"/>
      <c r="L86" s="163"/>
      <c r="M86" s="163"/>
      <c r="N86" s="163"/>
      <c r="O86" s="163"/>
      <c r="P86" s="163"/>
      <c r="Q86" s="163"/>
      <c r="R86" s="164"/>
    </row>
    <row r="87" spans="2:18">
      <c r="B87" s="411" t="s">
        <v>468</v>
      </c>
      <c r="C87" s="412"/>
      <c r="D87" s="412"/>
      <c r="E87" s="412"/>
      <c r="F87" s="412"/>
      <c r="G87" s="412"/>
      <c r="H87" s="412"/>
      <c r="I87" s="412"/>
      <c r="J87" s="412"/>
      <c r="K87" s="412"/>
      <c r="L87" s="412"/>
      <c r="M87" s="412"/>
      <c r="N87" s="412"/>
      <c r="O87" s="412"/>
      <c r="P87" s="412"/>
      <c r="Q87" s="412"/>
      <c r="R87" s="412"/>
    </row>
    <row r="88" spans="2:18">
      <c r="B88" s="162"/>
      <c r="C88" s="162"/>
      <c r="D88" s="430"/>
      <c r="E88" s="430"/>
      <c r="F88" s="430"/>
      <c r="G88" s="430"/>
      <c r="H88" s="430"/>
      <c r="I88" s="430"/>
      <c r="J88" s="430"/>
      <c r="K88" s="430"/>
      <c r="L88" s="430"/>
      <c r="M88" s="430"/>
      <c r="N88" s="430"/>
      <c r="O88" s="430"/>
      <c r="P88" s="162"/>
      <c r="Q88" s="162"/>
      <c r="R88" s="162"/>
    </row>
    <row r="89" spans="2:18">
      <c r="B89" s="165"/>
      <c r="C89" s="165"/>
      <c r="D89" s="404" t="s">
        <v>469</v>
      </c>
      <c r="E89" s="404"/>
      <c r="F89" s="404"/>
      <c r="G89" s="404"/>
      <c r="H89" s="404"/>
      <c r="I89" s="404"/>
      <c r="J89" s="404"/>
      <c r="K89" s="404"/>
      <c r="L89" s="404"/>
      <c r="M89" s="404"/>
      <c r="N89" s="404"/>
      <c r="O89" s="404"/>
      <c r="P89" s="165"/>
      <c r="Q89" s="165"/>
      <c r="R89" s="165"/>
    </row>
    <row r="90" spans="2:18">
      <c r="B90" s="165"/>
      <c r="C90" s="165"/>
      <c r="D90" s="404" t="s">
        <v>470</v>
      </c>
      <c r="E90" s="404"/>
      <c r="F90" s="404" t="s">
        <v>471</v>
      </c>
      <c r="G90" s="404"/>
      <c r="H90" s="404"/>
      <c r="I90" s="404" t="s">
        <v>378</v>
      </c>
      <c r="J90" s="404"/>
      <c r="K90" s="404"/>
      <c r="L90" s="404"/>
      <c r="M90" s="404"/>
      <c r="N90" s="404"/>
      <c r="O90" s="404"/>
      <c r="P90" s="165"/>
      <c r="Q90" s="165"/>
      <c r="R90" s="165"/>
    </row>
    <row r="91" spans="2:18">
      <c r="B91" s="165"/>
      <c r="C91" s="165"/>
      <c r="D91" s="409" t="s">
        <v>472</v>
      </c>
      <c r="E91" s="409"/>
      <c r="F91" s="409">
        <v>4</v>
      </c>
      <c r="G91" s="409"/>
      <c r="H91" s="409"/>
      <c r="I91" s="410" t="s">
        <v>473</v>
      </c>
      <c r="J91" s="410"/>
      <c r="K91" s="410"/>
      <c r="L91" s="410"/>
      <c r="M91" s="410"/>
      <c r="N91" s="410"/>
      <c r="O91" s="410"/>
      <c r="P91" s="165"/>
      <c r="Q91" s="165"/>
      <c r="R91" s="165"/>
    </row>
    <row r="92" spans="2:18">
      <c r="B92" s="165"/>
      <c r="C92" s="165"/>
      <c r="D92" s="409" t="s">
        <v>474</v>
      </c>
      <c r="E92" s="409"/>
      <c r="F92" s="409">
        <v>3</v>
      </c>
      <c r="G92" s="409"/>
      <c r="H92" s="409"/>
      <c r="I92" s="410" t="s">
        <v>475</v>
      </c>
      <c r="J92" s="410"/>
      <c r="K92" s="410"/>
      <c r="L92" s="410"/>
      <c r="M92" s="410"/>
      <c r="N92" s="410"/>
      <c r="O92" s="410"/>
      <c r="P92" s="165"/>
      <c r="Q92" s="165"/>
      <c r="R92" s="165"/>
    </row>
    <row r="93" spans="2:18">
      <c r="B93" s="165"/>
      <c r="C93" s="165"/>
      <c r="D93" s="409" t="s">
        <v>476</v>
      </c>
      <c r="E93" s="409"/>
      <c r="F93" s="409">
        <v>2</v>
      </c>
      <c r="G93" s="409"/>
      <c r="H93" s="409"/>
      <c r="I93" s="410" t="s">
        <v>477</v>
      </c>
      <c r="J93" s="410"/>
      <c r="K93" s="410"/>
      <c r="L93" s="410"/>
      <c r="M93" s="410"/>
      <c r="N93" s="410"/>
      <c r="O93" s="410"/>
      <c r="P93" s="165"/>
      <c r="Q93" s="165"/>
      <c r="R93" s="165"/>
    </row>
    <row r="94" spans="2:18">
      <c r="B94" s="165"/>
      <c r="C94" s="165"/>
      <c r="D94" s="409" t="s">
        <v>478</v>
      </c>
      <c r="E94" s="409"/>
      <c r="F94" s="409">
        <v>1</v>
      </c>
      <c r="G94" s="409"/>
      <c r="H94" s="409"/>
      <c r="I94" s="410" t="s">
        <v>479</v>
      </c>
      <c r="J94" s="410"/>
      <c r="K94" s="410"/>
      <c r="L94" s="410"/>
      <c r="M94" s="410"/>
      <c r="N94" s="410"/>
      <c r="O94" s="410"/>
      <c r="P94" s="165"/>
      <c r="Q94" s="165"/>
      <c r="R94" s="165"/>
    </row>
    <row r="95" spans="2:18">
      <c r="B95" s="386"/>
      <c r="C95" s="386"/>
      <c r="D95" s="386"/>
      <c r="E95" s="386"/>
      <c r="F95" s="386"/>
      <c r="G95" s="386"/>
      <c r="H95" s="386"/>
      <c r="I95" s="386"/>
      <c r="J95" s="386"/>
      <c r="K95" s="386"/>
      <c r="L95" s="386"/>
      <c r="M95" s="386"/>
      <c r="N95" s="386"/>
      <c r="O95" s="386"/>
      <c r="P95" s="386"/>
      <c r="Q95" s="386"/>
      <c r="R95" s="386"/>
    </row>
    <row r="96" spans="2:18">
      <c r="B96" s="411" t="s">
        <v>480</v>
      </c>
      <c r="C96" s="412"/>
      <c r="D96" s="412"/>
      <c r="E96" s="412"/>
      <c r="F96" s="412"/>
      <c r="G96" s="412"/>
      <c r="H96" s="412"/>
      <c r="I96" s="412"/>
      <c r="J96" s="412"/>
      <c r="K96" s="412"/>
      <c r="L96" s="412"/>
      <c r="M96" s="412"/>
      <c r="N96" s="412"/>
      <c r="O96" s="412"/>
      <c r="P96" s="412"/>
      <c r="Q96" s="412"/>
      <c r="R96" s="412"/>
    </row>
    <row r="97" spans="2:18">
      <c r="B97" s="386"/>
      <c r="C97" s="386"/>
      <c r="D97" s="386"/>
      <c r="E97" s="386"/>
      <c r="F97" s="386"/>
      <c r="G97" s="386"/>
      <c r="H97" s="386"/>
      <c r="I97" s="386"/>
      <c r="J97" s="386"/>
      <c r="K97" s="386"/>
      <c r="L97" s="386"/>
      <c r="M97" s="386"/>
      <c r="N97" s="386"/>
      <c r="O97" s="386"/>
      <c r="P97" s="386"/>
      <c r="Q97" s="386"/>
      <c r="R97" s="386"/>
    </row>
    <row r="98" spans="2:18">
      <c r="B98" s="162"/>
      <c r="C98" s="162"/>
      <c r="D98" s="440" t="s">
        <v>481</v>
      </c>
      <c r="E98" s="441"/>
      <c r="F98" s="441"/>
      <c r="G98" s="441"/>
      <c r="H98" s="441"/>
      <c r="I98" s="441"/>
      <c r="J98" s="441"/>
      <c r="K98" s="441"/>
      <c r="L98" s="441"/>
      <c r="M98" s="441"/>
      <c r="N98" s="441"/>
      <c r="O98" s="442"/>
      <c r="P98" s="162"/>
      <c r="Q98" s="162"/>
      <c r="R98" s="162"/>
    </row>
    <row r="99" spans="2:18">
      <c r="B99" s="165"/>
      <c r="C99" s="165"/>
      <c r="D99" s="443" t="s">
        <v>482</v>
      </c>
      <c r="E99" s="444"/>
      <c r="F99" s="444"/>
      <c r="G99" s="445"/>
      <c r="H99" s="413" t="s">
        <v>483</v>
      </c>
      <c r="I99" s="414"/>
      <c r="J99" s="414"/>
      <c r="K99" s="414"/>
      <c r="L99" s="414"/>
      <c r="M99" s="414"/>
      <c r="N99" s="414"/>
      <c r="O99" s="415"/>
      <c r="P99" s="165"/>
      <c r="Q99" s="165"/>
      <c r="R99" s="165"/>
    </row>
    <row r="100" spans="2:18">
      <c r="B100" s="165"/>
      <c r="C100" s="165"/>
      <c r="D100" s="446"/>
      <c r="E100" s="447"/>
      <c r="F100" s="447"/>
      <c r="G100" s="448"/>
      <c r="H100" s="404">
        <v>4</v>
      </c>
      <c r="I100" s="404"/>
      <c r="J100" s="404">
        <v>3</v>
      </c>
      <c r="K100" s="404"/>
      <c r="L100" s="404">
        <v>2</v>
      </c>
      <c r="M100" s="404"/>
      <c r="N100" s="404">
        <v>1</v>
      </c>
      <c r="O100" s="404"/>
      <c r="P100" s="165"/>
      <c r="Q100" s="165"/>
      <c r="R100" s="165"/>
    </row>
    <row r="101" spans="2:18">
      <c r="B101" s="161"/>
      <c r="C101" s="161"/>
      <c r="D101" s="434" t="s">
        <v>484</v>
      </c>
      <c r="E101" s="435"/>
      <c r="F101" s="431">
        <v>10</v>
      </c>
      <c r="G101" s="432"/>
      <c r="H101" s="424" t="s">
        <v>485</v>
      </c>
      <c r="I101" s="424"/>
      <c r="J101" s="424" t="s">
        <v>486</v>
      </c>
      <c r="K101" s="424"/>
      <c r="L101" s="419" t="s">
        <v>487</v>
      </c>
      <c r="M101" s="419"/>
      <c r="N101" s="419" t="s">
        <v>488</v>
      </c>
      <c r="O101" s="419"/>
      <c r="P101" s="161"/>
      <c r="Q101" s="161"/>
      <c r="R101" s="161"/>
    </row>
    <row r="102" spans="2:18">
      <c r="B102" s="161"/>
      <c r="C102" s="161"/>
      <c r="D102" s="436"/>
      <c r="E102" s="437"/>
      <c r="F102" s="431">
        <v>6</v>
      </c>
      <c r="G102" s="432"/>
      <c r="H102" s="424" t="s">
        <v>489</v>
      </c>
      <c r="I102" s="424"/>
      <c r="J102" s="419" t="s">
        <v>490</v>
      </c>
      <c r="K102" s="419"/>
      <c r="L102" s="419" t="s">
        <v>491</v>
      </c>
      <c r="M102" s="419"/>
      <c r="N102" s="421" t="s">
        <v>492</v>
      </c>
      <c r="O102" s="421"/>
      <c r="P102" s="161"/>
      <c r="Q102" s="161"/>
      <c r="R102" s="161"/>
    </row>
    <row r="103" spans="2:18">
      <c r="B103" s="161"/>
      <c r="C103" s="161"/>
      <c r="D103" s="438"/>
      <c r="E103" s="439"/>
      <c r="F103" s="431">
        <v>2</v>
      </c>
      <c r="G103" s="432"/>
      <c r="H103" s="421" t="s">
        <v>493</v>
      </c>
      <c r="I103" s="421"/>
      <c r="J103" s="421" t="s">
        <v>492</v>
      </c>
      <c r="K103" s="421"/>
      <c r="L103" s="433" t="s">
        <v>494</v>
      </c>
      <c r="M103" s="433"/>
      <c r="N103" s="433" t="s">
        <v>495</v>
      </c>
      <c r="O103" s="433"/>
      <c r="P103" s="161"/>
      <c r="Q103" s="161"/>
      <c r="R103" s="161"/>
    </row>
    <row r="104" spans="2:18">
      <c r="B104" s="386"/>
      <c r="C104" s="386"/>
      <c r="D104" s="386"/>
      <c r="E104" s="386"/>
      <c r="F104" s="386"/>
      <c r="G104" s="386"/>
      <c r="H104" s="386"/>
      <c r="I104" s="386"/>
      <c r="J104" s="386"/>
      <c r="K104" s="386"/>
      <c r="L104" s="386"/>
      <c r="M104" s="386"/>
      <c r="N104" s="386"/>
      <c r="O104" s="386"/>
      <c r="P104" s="386"/>
      <c r="Q104" s="386"/>
      <c r="R104" s="386"/>
    </row>
    <row r="105" spans="2:18">
      <c r="B105" s="165"/>
      <c r="C105" s="165"/>
      <c r="D105" s="404" t="s">
        <v>496</v>
      </c>
      <c r="E105" s="404"/>
      <c r="F105" s="404"/>
      <c r="G105" s="404"/>
      <c r="H105" s="404"/>
      <c r="I105" s="404"/>
      <c r="J105" s="404"/>
      <c r="K105" s="404"/>
      <c r="L105" s="404"/>
      <c r="M105" s="404"/>
      <c r="N105" s="404"/>
      <c r="O105" s="404"/>
      <c r="P105" s="165"/>
      <c r="Q105" s="165"/>
      <c r="R105" s="165"/>
    </row>
    <row r="106" spans="2:18">
      <c r="B106" s="165"/>
      <c r="C106" s="165"/>
      <c r="D106" s="404" t="s">
        <v>497</v>
      </c>
      <c r="E106" s="404"/>
      <c r="F106" s="404" t="s">
        <v>498</v>
      </c>
      <c r="G106" s="404"/>
      <c r="H106" s="404"/>
      <c r="I106" s="413" t="s">
        <v>378</v>
      </c>
      <c r="J106" s="414"/>
      <c r="K106" s="414"/>
      <c r="L106" s="414"/>
      <c r="M106" s="414"/>
      <c r="N106" s="414"/>
      <c r="O106" s="415"/>
      <c r="P106" s="165"/>
      <c r="Q106" s="165"/>
      <c r="R106" s="165"/>
    </row>
    <row r="107" spans="2:18">
      <c r="B107" s="165"/>
      <c r="C107" s="165"/>
      <c r="D107" s="408" t="s">
        <v>499</v>
      </c>
      <c r="E107" s="408"/>
      <c r="F107" s="409" t="s">
        <v>500</v>
      </c>
      <c r="G107" s="409"/>
      <c r="H107" s="409"/>
      <c r="I107" s="410" t="s">
        <v>501</v>
      </c>
      <c r="J107" s="410"/>
      <c r="K107" s="410"/>
      <c r="L107" s="410"/>
      <c r="M107" s="410"/>
      <c r="N107" s="410"/>
      <c r="O107" s="410"/>
      <c r="P107" s="165"/>
      <c r="Q107" s="165"/>
      <c r="R107" s="165"/>
    </row>
    <row r="108" spans="2:18">
      <c r="B108" s="165"/>
      <c r="C108" s="165"/>
      <c r="D108" s="393" t="s">
        <v>502</v>
      </c>
      <c r="E108" s="393"/>
      <c r="F108" s="409" t="s">
        <v>503</v>
      </c>
      <c r="G108" s="409"/>
      <c r="H108" s="409"/>
      <c r="I108" s="410" t="s">
        <v>504</v>
      </c>
      <c r="J108" s="410"/>
      <c r="K108" s="410"/>
      <c r="L108" s="410"/>
      <c r="M108" s="410"/>
      <c r="N108" s="410"/>
      <c r="O108" s="410"/>
      <c r="P108" s="165"/>
      <c r="Q108" s="165"/>
      <c r="R108" s="165"/>
    </row>
    <row r="109" spans="2:18">
      <c r="B109" s="165"/>
      <c r="C109" s="165"/>
      <c r="D109" s="397" t="s">
        <v>505</v>
      </c>
      <c r="E109" s="397"/>
      <c r="F109" s="409" t="s">
        <v>506</v>
      </c>
      <c r="G109" s="409"/>
      <c r="H109" s="409"/>
      <c r="I109" s="410" t="s">
        <v>507</v>
      </c>
      <c r="J109" s="410"/>
      <c r="K109" s="410"/>
      <c r="L109" s="410"/>
      <c r="M109" s="410"/>
      <c r="N109" s="410"/>
      <c r="O109" s="410"/>
      <c r="P109" s="165"/>
      <c r="Q109" s="165"/>
      <c r="R109" s="165"/>
    </row>
    <row r="110" spans="2:18">
      <c r="B110" s="165"/>
      <c r="C110" s="165"/>
      <c r="D110" s="401" t="s">
        <v>508</v>
      </c>
      <c r="E110" s="401"/>
      <c r="F110" s="409" t="s">
        <v>509</v>
      </c>
      <c r="G110" s="409"/>
      <c r="H110" s="409"/>
      <c r="I110" s="410" t="s">
        <v>510</v>
      </c>
      <c r="J110" s="410"/>
      <c r="K110" s="410"/>
      <c r="L110" s="410"/>
      <c r="M110" s="410"/>
      <c r="N110" s="410"/>
      <c r="O110" s="410"/>
      <c r="P110" s="165"/>
      <c r="Q110" s="165"/>
      <c r="R110" s="165"/>
    </row>
    <row r="111" spans="2:18">
      <c r="B111" s="386"/>
      <c r="C111" s="386"/>
      <c r="D111" s="386"/>
      <c r="E111" s="386"/>
      <c r="F111" s="386"/>
      <c r="G111" s="386"/>
      <c r="H111" s="386"/>
      <c r="I111" s="386"/>
      <c r="J111" s="386"/>
      <c r="K111" s="386"/>
      <c r="L111" s="386"/>
      <c r="M111" s="386"/>
      <c r="N111" s="386"/>
      <c r="O111" s="386"/>
      <c r="P111" s="386"/>
      <c r="Q111" s="386"/>
      <c r="R111" s="386"/>
    </row>
    <row r="112" spans="2:18">
      <c r="B112" s="411" t="s">
        <v>511</v>
      </c>
      <c r="C112" s="412"/>
      <c r="D112" s="412"/>
      <c r="E112" s="412"/>
      <c r="F112" s="412"/>
      <c r="G112" s="412"/>
      <c r="H112" s="412"/>
      <c r="I112" s="412"/>
      <c r="J112" s="412"/>
      <c r="K112" s="412"/>
      <c r="L112" s="412"/>
      <c r="M112" s="412"/>
      <c r="N112" s="412"/>
      <c r="O112" s="412"/>
      <c r="P112" s="412"/>
      <c r="Q112" s="412"/>
      <c r="R112" s="412"/>
    </row>
    <row r="113" spans="2:18">
      <c r="B113" s="386"/>
      <c r="C113" s="386"/>
      <c r="D113" s="386"/>
      <c r="E113" s="386"/>
      <c r="F113" s="386"/>
      <c r="G113" s="386"/>
      <c r="H113" s="386"/>
      <c r="I113" s="386"/>
      <c r="J113" s="386"/>
      <c r="K113" s="386"/>
      <c r="L113" s="386"/>
      <c r="M113" s="386"/>
      <c r="N113" s="386"/>
      <c r="O113" s="386"/>
      <c r="P113" s="386"/>
      <c r="Q113" s="386"/>
      <c r="R113" s="386"/>
    </row>
    <row r="114" spans="2:18">
      <c r="B114" s="162"/>
      <c r="C114" s="162"/>
      <c r="D114" s="430"/>
      <c r="E114" s="430"/>
      <c r="F114" s="430"/>
      <c r="G114" s="430"/>
      <c r="H114" s="430"/>
      <c r="I114" s="430"/>
      <c r="J114" s="430"/>
      <c r="K114" s="430"/>
      <c r="L114" s="430"/>
      <c r="M114" s="430"/>
      <c r="N114" s="430"/>
      <c r="O114" s="430"/>
      <c r="P114" s="162"/>
      <c r="Q114" s="162"/>
      <c r="R114" s="162"/>
    </row>
    <row r="115" spans="2:18">
      <c r="B115" s="165"/>
      <c r="C115" s="165"/>
      <c r="D115" s="404" t="s">
        <v>512</v>
      </c>
      <c r="E115" s="404"/>
      <c r="F115" s="404"/>
      <c r="G115" s="404"/>
      <c r="H115" s="404"/>
      <c r="I115" s="404"/>
      <c r="J115" s="404"/>
      <c r="K115" s="404"/>
      <c r="L115" s="404"/>
      <c r="M115" s="404"/>
      <c r="N115" s="404"/>
      <c r="O115" s="404"/>
      <c r="P115" s="165"/>
      <c r="Q115" s="165"/>
      <c r="R115" s="165"/>
    </row>
    <row r="116" spans="2:18">
      <c r="B116" s="165"/>
      <c r="C116" s="165"/>
      <c r="D116" s="404" t="s">
        <v>513</v>
      </c>
      <c r="E116" s="404"/>
      <c r="F116" s="404" t="s">
        <v>514</v>
      </c>
      <c r="G116" s="404"/>
      <c r="H116" s="404"/>
      <c r="I116" s="404" t="s">
        <v>378</v>
      </c>
      <c r="J116" s="404"/>
      <c r="K116" s="404"/>
      <c r="L116" s="404"/>
      <c r="M116" s="404"/>
      <c r="N116" s="404"/>
      <c r="O116" s="404"/>
      <c r="P116" s="165"/>
      <c r="Q116" s="165"/>
      <c r="R116" s="165"/>
    </row>
    <row r="117" spans="2:18">
      <c r="B117" s="165"/>
      <c r="C117" s="165"/>
      <c r="D117" s="409" t="s">
        <v>515</v>
      </c>
      <c r="E117" s="409"/>
      <c r="F117" s="409">
        <v>100</v>
      </c>
      <c r="G117" s="409"/>
      <c r="H117" s="409"/>
      <c r="I117" s="410" t="s">
        <v>322</v>
      </c>
      <c r="J117" s="410"/>
      <c r="K117" s="410"/>
      <c r="L117" s="410"/>
      <c r="M117" s="410"/>
      <c r="N117" s="410"/>
      <c r="O117" s="410"/>
      <c r="P117" s="165"/>
      <c r="Q117" s="165"/>
      <c r="R117" s="165"/>
    </row>
    <row r="118" spans="2:18">
      <c r="B118" s="165"/>
      <c r="C118" s="165"/>
      <c r="D118" s="409" t="s">
        <v>516</v>
      </c>
      <c r="E118" s="409"/>
      <c r="F118" s="409">
        <v>60</v>
      </c>
      <c r="G118" s="409"/>
      <c r="H118" s="409"/>
      <c r="I118" s="410" t="s">
        <v>207</v>
      </c>
      <c r="J118" s="410"/>
      <c r="K118" s="410"/>
      <c r="L118" s="410"/>
      <c r="M118" s="410"/>
      <c r="N118" s="410"/>
      <c r="O118" s="410"/>
      <c r="P118" s="165"/>
      <c r="Q118" s="165"/>
      <c r="R118" s="165"/>
    </row>
    <row r="119" spans="2:18">
      <c r="B119" s="165"/>
      <c r="C119" s="165"/>
      <c r="D119" s="409" t="s">
        <v>517</v>
      </c>
      <c r="E119" s="409"/>
      <c r="F119" s="409">
        <v>25</v>
      </c>
      <c r="G119" s="409"/>
      <c r="H119" s="409"/>
      <c r="I119" s="410" t="s">
        <v>518</v>
      </c>
      <c r="J119" s="410"/>
      <c r="K119" s="410"/>
      <c r="L119" s="410"/>
      <c r="M119" s="410"/>
      <c r="N119" s="410"/>
      <c r="O119" s="410"/>
      <c r="P119" s="165"/>
      <c r="Q119" s="165"/>
      <c r="R119" s="165"/>
    </row>
    <row r="120" spans="2:18">
      <c r="B120" s="165"/>
      <c r="C120" s="165"/>
      <c r="D120" s="409" t="s">
        <v>519</v>
      </c>
      <c r="E120" s="409"/>
      <c r="F120" s="409">
        <v>10</v>
      </c>
      <c r="G120" s="409"/>
      <c r="H120" s="409"/>
      <c r="I120" s="410" t="s">
        <v>520</v>
      </c>
      <c r="J120" s="410"/>
      <c r="K120" s="410"/>
      <c r="L120" s="410"/>
      <c r="M120" s="410"/>
      <c r="N120" s="410"/>
      <c r="O120" s="410"/>
      <c r="P120" s="165"/>
      <c r="Q120" s="165"/>
      <c r="R120" s="165"/>
    </row>
    <row r="121" spans="2:18">
      <c r="B121" s="165"/>
      <c r="C121" s="165"/>
      <c r="D121" s="166"/>
      <c r="E121" s="166"/>
      <c r="F121" s="166"/>
      <c r="G121" s="166"/>
      <c r="H121" s="166"/>
      <c r="I121" s="160"/>
      <c r="J121" s="160"/>
      <c r="K121" s="160"/>
      <c r="L121" s="160"/>
      <c r="M121" s="160"/>
      <c r="N121" s="160"/>
      <c r="O121" s="160"/>
      <c r="P121" s="165"/>
      <c r="Q121" s="165"/>
      <c r="R121" s="165"/>
    </row>
    <row r="122" spans="2:18">
      <c r="B122" s="163" t="s">
        <v>580</v>
      </c>
      <c r="C122" s="163"/>
      <c r="D122" s="163"/>
      <c r="E122" s="163"/>
      <c r="F122" s="163"/>
      <c r="G122" s="163"/>
      <c r="H122" s="163"/>
      <c r="I122" s="163"/>
      <c r="J122" s="163"/>
      <c r="K122" s="163"/>
      <c r="L122" s="163"/>
      <c r="M122" s="163"/>
      <c r="N122" s="163"/>
      <c r="O122" s="163"/>
      <c r="P122" s="163"/>
      <c r="Q122" s="163"/>
      <c r="R122" s="164"/>
    </row>
    <row r="123" spans="2:18">
      <c r="B123" s="163"/>
      <c r="C123" s="163"/>
      <c r="D123" s="163"/>
      <c r="E123" s="163"/>
      <c r="F123" s="163"/>
      <c r="G123" s="163"/>
      <c r="H123" s="163"/>
      <c r="I123" s="163"/>
      <c r="J123" s="163"/>
      <c r="K123" s="163"/>
      <c r="L123" s="163"/>
      <c r="M123" s="163"/>
      <c r="N123" s="163"/>
      <c r="O123" s="163"/>
      <c r="P123" s="163"/>
      <c r="Q123" s="163"/>
      <c r="R123" s="164"/>
    </row>
    <row r="124" spans="2:18">
      <c r="B124" s="411" t="s">
        <v>521</v>
      </c>
      <c r="C124" s="412"/>
      <c r="D124" s="412"/>
      <c r="E124" s="412"/>
      <c r="F124" s="412"/>
      <c r="G124" s="412"/>
      <c r="H124" s="412"/>
      <c r="I124" s="412"/>
      <c r="J124" s="412"/>
      <c r="K124" s="412"/>
      <c r="L124" s="412"/>
      <c r="M124" s="412"/>
      <c r="N124" s="412"/>
      <c r="O124" s="412"/>
      <c r="P124" s="412"/>
      <c r="Q124" s="412"/>
      <c r="R124" s="412"/>
    </row>
    <row r="125" spans="2:18">
      <c r="B125" s="386"/>
      <c r="C125" s="386"/>
      <c r="D125" s="386"/>
      <c r="E125" s="386"/>
      <c r="F125" s="386"/>
      <c r="G125" s="386"/>
      <c r="H125" s="386"/>
      <c r="I125" s="386"/>
      <c r="J125" s="386"/>
      <c r="K125" s="386"/>
      <c r="L125" s="386"/>
      <c r="M125" s="386"/>
      <c r="N125" s="386"/>
      <c r="O125" s="386"/>
      <c r="P125" s="386"/>
      <c r="Q125" s="386"/>
      <c r="R125" s="386"/>
    </row>
    <row r="126" spans="2:18">
      <c r="B126" s="162"/>
      <c r="C126" s="162"/>
      <c r="D126" s="428" t="s">
        <v>522</v>
      </c>
      <c r="E126" s="429"/>
      <c r="F126" s="429"/>
      <c r="G126" s="429"/>
      <c r="H126" s="429"/>
      <c r="I126" s="429"/>
      <c r="J126" s="429"/>
      <c r="K126" s="429"/>
      <c r="L126" s="429"/>
      <c r="M126" s="429"/>
      <c r="N126" s="429"/>
      <c r="O126" s="429"/>
      <c r="P126" s="162"/>
      <c r="Q126" s="162"/>
      <c r="R126" s="162"/>
    </row>
    <row r="127" spans="2:18">
      <c r="B127" s="165"/>
      <c r="C127" s="165"/>
      <c r="D127" s="404" t="s">
        <v>523</v>
      </c>
      <c r="E127" s="404"/>
      <c r="F127" s="404"/>
      <c r="G127" s="404"/>
      <c r="H127" s="404" t="s">
        <v>497</v>
      </c>
      <c r="I127" s="404"/>
      <c r="J127" s="404"/>
      <c r="K127" s="404"/>
      <c r="L127" s="404"/>
      <c r="M127" s="404"/>
      <c r="N127" s="404"/>
      <c r="O127" s="404"/>
      <c r="P127" s="165"/>
      <c r="Q127" s="165"/>
      <c r="R127" s="165"/>
    </row>
    <row r="128" spans="2:18">
      <c r="B128" s="165"/>
      <c r="C128" s="165"/>
      <c r="D128" s="404"/>
      <c r="E128" s="404"/>
      <c r="F128" s="404"/>
      <c r="G128" s="404"/>
      <c r="H128" s="404" t="s">
        <v>524</v>
      </c>
      <c r="I128" s="404"/>
      <c r="J128" s="425" t="s">
        <v>525</v>
      </c>
      <c r="K128" s="426"/>
      <c r="L128" s="427" t="s">
        <v>526</v>
      </c>
      <c r="M128" s="404"/>
      <c r="N128" s="427" t="s">
        <v>527</v>
      </c>
      <c r="O128" s="404"/>
      <c r="P128" s="165"/>
      <c r="Q128" s="165"/>
      <c r="R128" s="165"/>
    </row>
    <row r="129" spans="2:18">
      <c r="B129" s="161"/>
      <c r="C129" s="161"/>
      <c r="D129" s="416" t="s">
        <v>528</v>
      </c>
      <c r="E129" s="416"/>
      <c r="F129" s="416">
        <v>100</v>
      </c>
      <c r="G129" s="416"/>
      <c r="H129" s="423" t="s">
        <v>529</v>
      </c>
      <c r="I129" s="424"/>
      <c r="J129" s="423" t="s">
        <v>530</v>
      </c>
      <c r="K129" s="424"/>
      <c r="L129" s="423" t="s">
        <v>531</v>
      </c>
      <c r="M129" s="424"/>
      <c r="N129" s="418" t="s">
        <v>532</v>
      </c>
      <c r="O129" s="419"/>
      <c r="P129" s="161"/>
      <c r="Q129" s="161"/>
      <c r="R129" s="161"/>
    </row>
    <row r="130" spans="2:18">
      <c r="B130" s="161"/>
      <c r="C130" s="161"/>
      <c r="D130" s="416"/>
      <c r="E130" s="416"/>
      <c r="F130" s="416">
        <v>60</v>
      </c>
      <c r="G130" s="416"/>
      <c r="H130" s="423" t="s">
        <v>533</v>
      </c>
      <c r="I130" s="424"/>
      <c r="J130" s="423" t="s">
        <v>534</v>
      </c>
      <c r="K130" s="424"/>
      <c r="L130" s="418" t="s">
        <v>535</v>
      </c>
      <c r="M130" s="419"/>
      <c r="N130" s="418" t="s">
        <v>536</v>
      </c>
      <c r="O130" s="419"/>
      <c r="P130" s="161"/>
      <c r="Q130" s="161"/>
      <c r="R130" s="161"/>
    </row>
    <row r="131" spans="2:18">
      <c r="B131" s="161"/>
      <c r="C131" s="161"/>
      <c r="D131" s="416"/>
      <c r="E131" s="416"/>
      <c r="F131" s="417"/>
      <c r="G131" s="417"/>
      <c r="H131" s="422"/>
      <c r="I131" s="422"/>
      <c r="J131" s="422"/>
      <c r="K131" s="422"/>
      <c r="L131" s="422"/>
      <c r="M131" s="422"/>
      <c r="N131" s="420" t="s">
        <v>537</v>
      </c>
      <c r="O131" s="421"/>
      <c r="P131" s="161"/>
      <c r="Q131" s="161"/>
      <c r="R131" s="161"/>
    </row>
    <row r="132" spans="2:18">
      <c r="B132" s="161"/>
      <c r="C132" s="161"/>
      <c r="D132" s="416"/>
      <c r="E132" s="416"/>
      <c r="F132" s="416">
        <v>25</v>
      </c>
      <c r="G132" s="416"/>
      <c r="H132" s="423" t="s">
        <v>538</v>
      </c>
      <c r="I132" s="424"/>
      <c r="J132" s="418" t="s">
        <v>539</v>
      </c>
      <c r="K132" s="419"/>
      <c r="L132" s="418" t="s">
        <v>540</v>
      </c>
      <c r="M132" s="419"/>
      <c r="N132" s="420" t="s">
        <v>541</v>
      </c>
      <c r="O132" s="421"/>
      <c r="P132" s="161"/>
      <c r="Q132" s="161"/>
      <c r="R132" s="161"/>
    </row>
    <row r="133" spans="2:18">
      <c r="B133" s="161"/>
      <c r="C133" s="161"/>
      <c r="D133" s="416"/>
      <c r="E133" s="416"/>
      <c r="F133" s="416">
        <v>10</v>
      </c>
      <c r="G133" s="416"/>
      <c r="H133" s="418" t="s">
        <v>542</v>
      </c>
      <c r="I133" s="418"/>
      <c r="J133" s="418" t="s">
        <v>543</v>
      </c>
      <c r="K133" s="419"/>
      <c r="L133" s="420" t="s">
        <v>544</v>
      </c>
      <c r="M133" s="421"/>
      <c r="N133" s="420" t="s">
        <v>545</v>
      </c>
      <c r="O133" s="420"/>
      <c r="P133" s="161"/>
      <c r="Q133" s="161"/>
      <c r="R133" s="161"/>
    </row>
    <row r="134" spans="2:18">
      <c r="B134" s="161"/>
      <c r="C134" s="161"/>
      <c r="D134" s="417"/>
      <c r="E134" s="417"/>
      <c r="F134" s="417"/>
      <c r="G134" s="417"/>
      <c r="H134" s="417"/>
      <c r="I134" s="417"/>
      <c r="J134" s="420" t="s">
        <v>546</v>
      </c>
      <c r="K134" s="421"/>
      <c r="L134" s="422"/>
      <c r="M134" s="422"/>
      <c r="N134" s="420" t="s">
        <v>547</v>
      </c>
      <c r="O134" s="420"/>
      <c r="P134" s="161"/>
      <c r="Q134" s="161"/>
      <c r="R134" s="161"/>
    </row>
    <row r="135" spans="2:18">
      <c r="B135" s="386"/>
      <c r="C135" s="386"/>
      <c r="D135" s="386"/>
      <c r="E135" s="386"/>
      <c r="F135" s="386"/>
      <c r="G135" s="386"/>
      <c r="H135" s="386"/>
      <c r="I135" s="386"/>
      <c r="J135" s="386"/>
      <c r="K135" s="386"/>
      <c r="L135" s="386"/>
      <c r="M135" s="386"/>
      <c r="N135" s="386"/>
      <c r="O135" s="386"/>
      <c r="P135" s="386"/>
      <c r="Q135" s="386"/>
      <c r="R135" s="386"/>
    </row>
    <row r="136" spans="2:18">
      <c r="B136" s="411" t="s">
        <v>548</v>
      </c>
      <c r="C136" s="412"/>
      <c r="D136" s="412"/>
      <c r="E136" s="412"/>
      <c r="F136" s="412"/>
      <c r="G136" s="412"/>
      <c r="H136" s="412"/>
      <c r="I136" s="412"/>
      <c r="J136" s="412"/>
      <c r="K136" s="412"/>
      <c r="L136" s="412"/>
      <c r="M136" s="412"/>
      <c r="N136" s="412"/>
      <c r="O136" s="412"/>
      <c r="P136" s="412"/>
      <c r="Q136" s="412"/>
      <c r="R136" s="412"/>
    </row>
    <row r="137" spans="2:18">
      <c r="B137" s="161"/>
      <c r="C137" s="160"/>
      <c r="D137" s="160"/>
      <c r="E137" s="160"/>
      <c r="F137" s="160"/>
      <c r="G137" s="160"/>
      <c r="H137" s="160"/>
      <c r="I137" s="160"/>
      <c r="J137" s="160"/>
      <c r="K137" s="160"/>
      <c r="L137" s="160"/>
      <c r="M137" s="160"/>
      <c r="N137" s="160"/>
      <c r="O137" s="160"/>
      <c r="P137" s="160"/>
      <c r="Q137" s="160"/>
      <c r="R137" s="160"/>
    </row>
    <row r="138" spans="2:18">
      <c r="B138" s="165"/>
      <c r="C138" s="165"/>
      <c r="D138" s="404" t="s">
        <v>549</v>
      </c>
      <c r="E138" s="404"/>
      <c r="F138" s="404"/>
      <c r="G138" s="404"/>
      <c r="H138" s="404"/>
      <c r="I138" s="404"/>
      <c r="J138" s="404"/>
      <c r="K138" s="404"/>
      <c r="L138" s="404"/>
      <c r="M138" s="404"/>
      <c r="N138" s="404"/>
      <c r="O138" s="404"/>
      <c r="P138" s="165"/>
      <c r="Q138" s="165"/>
      <c r="R138" s="165"/>
    </row>
    <row r="139" spans="2:18">
      <c r="B139" s="165"/>
      <c r="C139" s="165"/>
      <c r="D139" s="404" t="s">
        <v>550</v>
      </c>
      <c r="E139" s="404"/>
      <c r="F139" s="404" t="s">
        <v>551</v>
      </c>
      <c r="G139" s="404"/>
      <c r="H139" s="404"/>
      <c r="I139" s="413" t="s">
        <v>378</v>
      </c>
      <c r="J139" s="414"/>
      <c r="K139" s="414"/>
      <c r="L139" s="414"/>
      <c r="M139" s="414"/>
      <c r="N139" s="414"/>
      <c r="O139" s="415"/>
      <c r="P139" s="165"/>
      <c r="Q139" s="165"/>
      <c r="R139" s="165"/>
    </row>
    <row r="140" spans="2:18">
      <c r="B140" s="165"/>
      <c r="C140" s="165"/>
      <c r="D140" s="408" t="s">
        <v>552</v>
      </c>
      <c r="E140" s="408"/>
      <c r="F140" s="409" t="s">
        <v>553</v>
      </c>
      <c r="G140" s="409"/>
      <c r="H140" s="409"/>
      <c r="I140" s="410" t="s">
        <v>554</v>
      </c>
      <c r="J140" s="410"/>
      <c r="K140" s="410"/>
      <c r="L140" s="410"/>
      <c r="M140" s="410"/>
      <c r="N140" s="410"/>
      <c r="O140" s="410"/>
      <c r="P140" s="165"/>
      <c r="Q140" s="165"/>
      <c r="R140" s="165"/>
    </row>
    <row r="141" spans="2:18">
      <c r="B141" s="165"/>
      <c r="C141" s="165"/>
      <c r="D141" s="393" t="s">
        <v>555</v>
      </c>
      <c r="E141" s="393"/>
      <c r="F141" s="409" t="s">
        <v>556</v>
      </c>
      <c r="G141" s="409"/>
      <c r="H141" s="409"/>
      <c r="I141" s="410" t="s">
        <v>557</v>
      </c>
      <c r="J141" s="410"/>
      <c r="K141" s="410"/>
      <c r="L141" s="410"/>
      <c r="M141" s="410"/>
      <c r="N141" s="410"/>
      <c r="O141" s="410"/>
      <c r="P141" s="165"/>
      <c r="Q141" s="165"/>
      <c r="R141" s="165"/>
    </row>
    <row r="142" spans="2:18">
      <c r="B142" s="165"/>
      <c r="C142" s="165"/>
      <c r="D142" s="397" t="s">
        <v>369</v>
      </c>
      <c r="E142" s="397"/>
      <c r="F142" s="409" t="s">
        <v>558</v>
      </c>
      <c r="G142" s="409"/>
      <c r="H142" s="409"/>
      <c r="I142" s="410" t="s">
        <v>559</v>
      </c>
      <c r="J142" s="410"/>
      <c r="K142" s="410"/>
      <c r="L142" s="410"/>
      <c r="M142" s="410"/>
      <c r="N142" s="410"/>
      <c r="O142" s="410"/>
      <c r="P142" s="165"/>
      <c r="Q142" s="165"/>
      <c r="R142" s="165"/>
    </row>
    <row r="143" spans="2:18">
      <c r="B143" s="165"/>
      <c r="C143" s="165"/>
      <c r="D143" s="401" t="s">
        <v>560</v>
      </c>
      <c r="E143" s="401"/>
      <c r="F143" s="409">
        <v>20</v>
      </c>
      <c r="G143" s="409"/>
      <c r="H143" s="409"/>
      <c r="I143" s="410" t="s">
        <v>561</v>
      </c>
      <c r="J143" s="410"/>
      <c r="K143" s="410"/>
      <c r="L143" s="410"/>
      <c r="M143" s="410"/>
      <c r="N143" s="410"/>
      <c r="O143" s="410"/>
      <c r="P143" s="165"/>
      <c r="Q143" s="165"/>
      <c r="R143" s="165"/>
    </row>
    <row r="144" spans="2:18">
      <c r="B144" s="165"/>
      <c r="C144" s="165"/>
      <c r="D144" s="167"/>
      <c r="E144" s="167"/>
      <c r="F144" s="166"/>
      <c r="G144" s="166"/>
      <c r="H144" s="166"/>
      <c r="I144" s="160"/>
      <c r="J144" s="160"/>
      <c r="K144" s="160"/>
      <c r="L144" s="160"/>
      <c r="M144" s="160"/>
      <c r="N144" s="160"/>
      <c r="O144" s="160"/>
      <c r="P144" s="165"/>
      <c r="Q144" s="165"/>
      <c r="R144" s="165"/>
    </row>
    <row r="145" spans="2:18">
      <c r="B145" s="402" t="s">
        <v>581</v>
      </c>
      <c r="C145" s="389"/>
      <c r="D145" s="389"/>
      <c r="E145" s="389"/>
      <c r="F145" s="389"/>
      <c r="G145" s="389"/>
      <c r="H145" s="389"/>
      <c r="I145" s="389"/>
      <c r="J145" s="389"/>
      <c r="K145" s="389"/>
      <c r="L145" s="389"/>
      <c r="M145" s="389"/>
      <c r="N145" s="389"/>
      <c r="O145" s="389"/>
      <c r="P145" s="389"/>
      <c r="Q145" s="389"/>
      <c r="R145" s="389"/>
    </row>
    <row r="146" spans="2:18">
      <c r="B146" s="403" t="s">
        <v>562</v>
      </c>
      <c r="C146" s="403"/>
      <c r="D146" s="403"/>
      <c r="E146" s="403"/>
      <c r="F146" s="403"/>
      <c r="G146" s="403"/>
      <c r="H146" s="403"/>
      <c r="I146" s="403"/>
      <c r="J146" s="403"/>
      <c r="K146" s="403"/>
      <c r="L146" s="403"/>
      <c r="M146" s="403"/>
      <c r="N146" s="403"/>
      <c r="O146" s="403"/>
      <c r="P146" s="403"/>
      <c r="Q146" s="403"/>
      <c r="R146" s="403"/>
    </row>
    <row r="147" spans="2:18">
      <c r="B147" s="168"/>
      <c r="C147" s="168"/>
      <c r="D147" s="168"/>
      <c r="E147" s="168"/>
      <c r="F147" s="168"/>
      <c r="G147" s="168"/>
      <c r="H147" s="168"/>
      <c r="I147" s="168"/>
      <c r="J147" s="168"/>
      <c r="K147" s="168"/>
      <c r="L147" s="168"/>
      <c r="M147" s="168"/>
      <c r="N147" s="168"/>
      <c r="O147" s="168"/>
      <c r="P147" s="168"/>
      <c r="Q147" s="168"/>
      <c r="R147" s="168"/>
    </row>
    <row r="148" spans="2:18">
      <c r="B148" s="165"/>
      <c r="C148" s="165"/>
      <c r="D148" s="167"/>
      <c r="E148" s="167"/>
      <c r="F148" s="404" t="s">
        <v>550</v>
      </c>
      <c r="G148" s="404"/>
      <c r="H148" s="405" t="s">
        <v>563</v>
      </c>
      <c r="I148" s="406"/>
      <c r="J148" s="406"/>
      <c r="K148" s="406"/>
      <c r="L148" s="407"/>
      <c r="M148" s="160"/>
      <c r="N148" s="160"/>
      <c r="O148" s="160"/>
      <c r="P148" s="165"/>
      <c r="Q148" s="165"/>
      <c r="R148" s="165"/>
    </row>
    <row r="149" spans="2:18">
      <c r="B149" s="165"/>
      <c r="C149" s="165"/>
      <c r="D149" s="167"/>
      <c r="E149" s="167"/>
      <c r="F149" s="408" t="s">
        <v>552</v>
      </c>
      <c r="G149" s="408"/>
      <c r="H149" s="398" t="s">
        <v>564</v>
      </c>
      <c r="I149" s="399"/>
      <c r="J149" s="399"/>
      <c r="K149" s="399"/>
      <c r="L149" s="400"/>
      <c r="M149" s="160"/>
      <c r="N149" s="160"/>
      <c r="O149" s="160"/>
      <c r="P149" s="165"/>
      <c r="Q149" s="165"/>
      <c r="R149" s="165"/>
    </row>
    <row r="150" spans="2:18">
      <c r="B150" s="165"/>
      <c r="C150" s="165"/>
      <c r="D150" s="167"/>
      <c r="E150" s="167"/>
      <c r="F150" s="393" t="s">
        <v>555</v>
      </c>
      <c r="G150" s="393"/>
      <c r="H150" s="394" t="s">
        <v>565</v>
      </c>
      <c r="I150" s="395"/>
      <c r="J150" s="395"/>
      <c r="K150" s="395"/>
      <c r="L150" s="396"/>
      <c r="M150" s="160"/>
      <c r="N150" s="160"/>
      <c r="O150" s="160"/>
      <c r="P150" s="165"/>
      <c r="Q150" s="165"/>
      <c r="R150" s="165"/>
    </row>
    <row r="151" spans="2:18">
      <c r="B151" s="165"/>
      <c r="C151" s="165"/>
      <c r="D151" s="167"/>
      <c r="E151" s="167"/>
      <c r="F151" s="397" t="s">
        <v>369</v>
      </c>
      <c r="G151" s="397"/>
      <c r="H151" s="398" t="s">
        <v>566</v>
      </c>
      <c r="I151" s="399"/>
      <c r="J151" s="399"/>
      <c r="K151" s="399"/>
      <c r="L151" s="400"/>
      <c r="M151" s="160"/>
      <c r="N151" s="160"/>
      <c r="O151" s="160"/>
      <c r="P151" s="165"/>
      <c r="Q151" s="165"/>
      <c r="R151" s="165"/>
    </row>
    <row r="152" spans="2:18">
      <c r="B152" s="165"/>
      <c r="C152" s="165"/>
      <c r="D152" s="167"/>
      <c r="E152" s="167"/>
      <c r="F152" s="401" t="s">
        <v>560</v>
      </c>
      <c r="G152" s="401"/>
      <c r="H152" s="398" t="s">
        <v>370</v>
      </c>
      <c r="I152" s="399"/>
      <c r="J152" s="399"/>
      <c r="K152" s="399"/>
      <c r="L152" s="400"/>
      <c r="M152" s="160"/>
      <c r="N152" s="160"/>
      <c r="O152" s="160"/>
      <c r="P152" s="165"/>
      <c r="Q152" s="165"/>
      <c r="R152" s="165"/>
    </row>
    <row r="153" spans="2:18">
      <c r="B153" s="165"/>
      <c r="C153" s="165"/>
      <c r="D153" s="167"/>
      <c r="E153" s="167"/>
      <c r="F153" s="167"/>
      <c r="G153" s="167"/>
      <c r="H153" s="166"/>
      <c r="I153" s="166"/>
      <c r="J153" s="166"/>
      <c r="K153" s="166"/>
      <c r="L153" s="166"/>
      <c r="M153" s="160"/>
      <c r="N153" s="160"/>
      <c r="O153" s="160"/>
      <c r="P153" s="165"/>
      <c r="Q153" s="165"/>
      <c r="R153" s="165"/>
    </row>
    <row r="154" spans="2:18">
      <c r="B154" s="389" t="s">
        <v>582</v>
      </c>
      <c r="C154" s="388"/>
      <c r="D154" s="388"/>
      <c r="E154" s="388"/>
      <c r="F154" s="388"/>
      <c r="G154" s="388"/>
      <c r="H154" s="388"/>
      <c r="I154" s="388"/>
      <c r="J154" s="388"/>
      <c r="K154" s="388"/>
      <c r="L154" s="388"/>
      <c r="M154" s="388"/>
      <c r="N154" s="388"/>
      <c r="O154" s="388"/>
      <c r="P154" s="388"/>
      <c r="Q154" s="388"/>
      <c r="R154" s="388"/>
    </row>
    <row r="155" spans="2:18">
      <c r="B155" s="386"/>
      <c r="C155" s="386"/>
      <c r="D155" s="386"/>
      <c r="E155" s="386"/>
      <c r="F155" s="386"/>
      <c r="G155" s="386"/>
      <c r="H155" s="386"/>
      <c r="I155" s="386"/>
      <c r="J155" s="386"/>
      <c r="K155" s="386"/>
      <c r="L155" s="386"/>
      <c r="M155" s="386"/>
      <c r="N155" s="386"/>
      <c r="O155" s="386"/>
      <c r="P155" s="386"/>
      <c r="Q155" s="386"/>
      <c r="R155" s="386"/>
    </row>
    <row r="156" spans="2:18">
      <c r="B156" s="390" t="s">
        <v>567</v>
      </c>
      <c r="C156" s="390"/>
      <c r="D156" s="390"/>
      <c r="E156" s="390"/>
      <c r="F156" s="390"/>
      <c r="G156" s="390"/>
      <c r="H156" s="390"/>
      <c r="I156" s="390"/>
      <c r="J156" s="390"/>
      <c r="K156" s="390"/>
      <c r="L156" s="390"/>
      <c r="M156" s="390"/>
      <c r="N156" s="390"/>
      <c r="O156" s="390"/>
      <c r="P156" s="390"/>
      <c r="Q156" s="390"/>
      <c r="R156" s="390"/>
    </row>
    <row r="157" spans="2:18">
      <c r="B157" s="386"/>
      <c r="C157" s="386"/>
      <c r="D157" s="386"/>
      <c r="E157" s="386"/>
      <c r="F157" s="386"/>
      <c r="G157" s="386"/>
      <c r="H157" s="386"/>
      <c r="I157" s="386"/>
      <c r="J157" s="386"/>
      <c r="K157" s="386"/>
      <c r="L157" s="386"/>
      <c r="M157" s="386"/>
      <c r="N157" s="386"/>
      <c r="O157" s="386"/>
      <c r="P157" s="386"/>
      <c r="Q157" s="386"/>
      <c r="R157" s="386"/>
    </row>
    <row r="158" spans="2:18">
      <c r="B158" s="386" t="s">
        <v>568</v>
      </c>
      <c r="C158" s="386"/>
      <c r="D158" s="386"/>
      <c r="E158" s="386"/>
      <c r="F158" s="386"/>
      <c r="G158" s="386"/>
      <c r="H158" s="386"/>
      <c r="I158" s="386"/>
      <c r="J158" s="386"/>
      <c r="K158" s="386"/>
      <c r="L158" s="386"/>
      <c r="M158" s="386"/>
      <c r="N158" s="386"/>
      <c r="O158" s="386"/>
      <c r="P158" s="386"/>
      <c r="Q158" s="386"/>
      <c r="R158" s="386"/>
    </row>
    <row r="159" spans="2:18">
      <c r="B159" s="391" t="s">
        <v>569</v>
      </c>
      <c r="C159" s="392"/>
      <c r="D159" s="392"/>
      <c r="E159" s="392"/>
      <c r="F159" s="392"/>
      <c r="G159" s="392"/>
      <c r="H159" s="392"/>
      <c r="I159" s="392"/>
      <c r="J159" s="392"/>
      <c r="K159" s="392"/>
      <c r="L159" s="392"/>
      <c r="M159" s="392"/>
      <c r="N159" s="392"/>
      <c r="O159" s="392"/>
      <c r="P159" s="392"/>
      <c r="Q159" s="392"/>
      <c r="R159" s="392"/>
    </row>
    <row r="160" spans="2:18">
      <c r="B160" s="386"/>
      <c r="C160" s="386"/>
      <c r="D160" s="386"/>
      <c r="E160" s="386"/>
      <c r="F160" s="386"/>
      <c r="G160" s="386"/>
      <c r="H160" s="386"/>
      <c r="I160" s="386"/>
      <c r="J160" s="386"/>
      <c r="K160" s="386"/>
      <c r="L160" s="386"/>
      <c r="M160" s="386"/>
      <c r="N160" s="386"/>
      <c r="O160" s="386"/>
      <c r="P160" s="386"/>
      <c r="Q160" s="386"/>
      <c r="R160" s="386"/>
    </row>
    <row r="161" spans="2:18">
      <c r="B161" s="386" t="s">
        <v>570</v>
      </c>
      <c r="C161" s="386"/>
      <c r="D161" s="386"/>
      <c r="E161" s="386"/>
      <c r="F161" s="386"/>
      <c r="G161" s="386"/>
      <c r="H161" s="386"/>
      <c r="I161" s="386"/>
      <c r="J161" s="386"/>
      <c r="K161" s="386"/>
      <c r="L161" s="386"/>
      <c r="M161" s="386"/>
      <c r="N161" s="386"/>
      <c r="O161" s="386"/>
      <c r="P161" s="386"/>
      <c r="Q161" s="386"/>
      <c r="R161" s="386"/>
    </row>
    <row r="162" spans="2:18">
      <c r="B162" s="387" t="s">
        <v>583</v>
      </c>
      <c r="C162" s="388"/>
      <c r="D162" s="388"/>
      <c r="E162" s="388"/>
      <c r="F162" s="388"/>
      <c r="G162" s="388"/>
      <c r="H162" s="388"/>
      <c r="I162" s="388"/>
      <c r="J162" s="388"/>
      <c r="K162" s="388"/>
      <c r="L162" s="388"/>
      <c r="M162" s="388"/>
      <c r="N162" s="388"/>
      <c r="O162" s="388"/>
      <c r="P162" s="388"/>
      <c r="Q162" s="388"/>
      <c r="R162" s="388"/>
    </row>
  </sheetData>
  <mergeCells count="272">
    <mergeCell ref="B8:R8"/>
    <mergeCell ref="B9:R9"/>
    <mergeCell ref="E11:F11"/>
    <mergeCell ref="G11:O11"/>
    <mergeCell ref="E12:F12"/>
    <mergeCell ref="G12:O12"/>
    <mergeCell ref="B1:R1"/>
    <mergeCell ref="B3:R3"/>
    <mergeCell ref="B4:R4"/>
    <mergeCell ref="B5:R5"/>
    <mergeCell ref="B6:R6"/>
    <mergeCell ref="B7:R7"/>
    <mergeCell ref="B20:R20"/>
    <mergeCell ref="B21:R21"/>
    <mergeCell ref="B22:R22"/>
    <mergeCell ref="B23:R23"/>
    <mergeCell ref="D25:F25"/>
    <mergeCell ref="G25:L25"/>
    <mergeCell ref="M25:Q25"/>
    <mergeCell ref="E13:F13"/>
    <mergeCell ref="G13:O13"/>
    <mergeCell ref="B15:R15"/>
    <mergeCell ref="B16:R16"/>
    <mergeCell ref="B17:R17"/>
    <mergeCell ref="B19:R19"/>
    <mergeCell ref="G34:L34"/>
    <mergeCell ref="G35:L35"/>
    <mergeCell ref="D36:F40"/>
    <mergeCell ref="G36:L36"/>
    <mergeCell ref="M36:Q36"/>
    <mergeCell ref="G37:L37"/>
    <mergeCell ref="M37:Q37"/>
    <mergeCell ref="G38:L38"/>
    <mergeCell ref="M38:Q38"/>
    <mergeCell ref="G39:L39"/>
    <mergeCell ref="D26:F35"/>
    <mergeCell ref="G26:L26"/>
    <mergeCell ref="M26:Q35"/>
    <mergeCell ref="G27:L27"/>
    <mergeCell ref="G28:L28"/>
    <mergeCell ref="G29:L29"/>
    <mergeCell ref="G30:L30"/>
    <mergeCell ref="G31:L31"/>
    <mergeCell ref="G32:L32"/>
    <mergeCell ref="G33:L33"/>
    <mergeCell ref="M39:Q39"/>
    <mergeCell ref="G40:L40"/>
    <mergeCell ref="M40:Q40"/>
    <mergeCell ref="D41:F45"/>
    <mergeCell ref="G41:L41"/>
    <mergeCell ref="M41:Q44"/>
    <mergeCell ref="G42:L42"/>
    <mergeCell ref="G43:L43"/>
    <mergeCell ref="G44:L44"/>
    <mergeCell ref="G45:L45"/>
    <mergeCell ref="D52:F55"/>
    <mergeCell ref="G52:L52"/>
    <mergeCell ref="M52:Q55"/>
    <mergeCell ref="G53:L53"/>
    <mergeCell ref="G54:L54"/>
    <mergeCell ref="G55:L55"/>
    <mergeCell ref="M45:Q45"/>
    <mergeCell ref="D46:F51"/>
    <mergeCell ref="G46:L46"/>
    <mergeCell ref="M46:Q51"/>
    <mergeCell ref="G47:L47"/>
    <mergeCell ref="G48:L48"/>
    <mergeCell ref="G49:L49"/>
    <mergeCell ref="G50:L50"/>
    <mergeCell ref="G51:L51"/>
    <mergeCell ref="M60:Q60"/>
    <mergeCell ref="G61:L61"/>
    <mergeCell ref="M61:Q61"/>
    <mergeCell ref="G62:L62"/>
    <mergeCell ref="M62:Q62"/>
    <mergeCell ref="G63:L63"/>
    <mergeCell ref="M63:Q63"/>
    <mergeCell ref="D56:F63"/>
    <mergeCell ref="G56:L56"/>
    <mergeCell ref="M56:Q56"/>
    <mergeCell ref="G57:L57"/>
    <mergeCell ref="M57:Q57"/>
    <mergeCell ref="G58:L58"/>
    <mergeCell ref="M58:Q58"/>
    <mergeCell ref="G59:L59"/>
    <mergeCell ref="M59:Q59"/>
    <mergeCell ref="G60:L60"/>
    <mergeCell ref="B70:R70"/>
    <mergeCell ref="B71:R71"/>
    <mergeCell ref="B72:R72"/>
    <mergeCell ref="B73:R73"/>
    <mergeCell ref="B74:R74"/>
    <mergeCell ref="B75:R75"/>
    <mergeCell ref="D64:F68"/>
    <mergeCell ref="G64:L64"/>
    <mergeCell ref="M64:Q68"/>
    <mergeCell ref="G65:L65"/>
    <mergeCell ref="G66:L66"/>
    <mergeCell ref="G67:L67"/>
    <mergeCell ref="G68:L68"/>
    <mergeCell ref="D80:E80"/>
    <mergeCell ref="F80:G80"/>
    <mergeCell ref="H80:O80"/>
    <mergeCell ref="D81:E81"/>
    <mergeCell ref="F81:G81"/>
    <mergeCell ref="H81:O81"/>
    <mergeCell ref="B76:R76"/>
    <mergeCell ref="B77:R77"/>
    <mergeCell ref="D78:O78"/>
    <mergeCell ref="D79:E79"/>
    <mergeCell ref="F79:G79"/>
    <mergeCell ref="H79:O79"/>
    <mergeCell ref="B85:R85"/>
    <mergeCell ref="B87:R87"/>
    <mergeCell ref="D88:O88"/>
    <mergeCell ref="D89:O89"/>
    <mergeCell ref="D90:E90"/>
    <mergeCell ref="F90:H90"/>
    <mergeCell ref="I90:O90"/>
    <mergeCell ref="D82:E82"/>
    <mergeCell ref="F82:G82"/>
    <mergeCell ref="H82:O82"/>
    <mergeCell ref="D83:E83"/>
    <mergeCell ref="F83:G83"/>
    <mergeCell ref="H83:O83"/>
    <mergeCell ref="D93:E93"/>
    <mergeCell ref="F93:H93"/>
    <mergeCell ref="I93:O93"/>
    <mergeCell ref="D94:E94"/>
    <mergeCell ref="F94:H94"/>
    <mergeCell ref="I94:O94"/>
    <mergeCell ref="D91:E91"/>
    <mergeCell ref="F91:H91"/>
    <mergeCell ref="I91:O91"/>
    <mergeCell ref="D92:E92"/>
    <mergeCell ref="F92:H92"/>
    <mergeCell ref="I92:O92"/>
    <mergeCell ref="B95:R95"/>
    <mergeCell ref="B96:R96"/>
    <mergeCell ref="B97:R97"/>
    <mergeCell ref="D98:O98"/>
    <mergeCell ref="D99:G100"/>
    <mergeCell ref="H99:O99"/>
    <mergeCell ref="H100:I100"/>
    <mergeCell ref="J100:K100"/>
    <mergeCell ref="L100:M100"/>
    <mergeCell ref="N100:O100"/>
    <mergeCell ref="B104:R104"/>
    <mergeCell ref="D105:O105"/>
    <mergeCell ref="D106:E106"/>
    <mergeCell ref="F106:H106"/>
    <mergeCell ref="I106:O106"/>
    <mergeCell ref="D107:E107"/>
    <mergeCell ref="F107:H107"/>
    <mergeCell ref="I107:O107"/>
    <mergeCell ref="N102:O102"/>
    <mergeCell ref="F103:G103"/>
    <mergeCell ref="H103:I103"/>
    <mergeCell ref="J103:K103"/>
    <mergeCell ref="L103:M103"/>
    <mergeCell ref="N103:O103"/>
    <mergeCell ref="D101:E103"/>
    <mergeCell ref="F101:G101"/>
    <mergeCell ref="H101:I101"/>
    <mergeCell ref="J101:K101"/>
    <mergeCell ref="L101:M101"/>
    <mergeCell ref="N101:O101"/>
    <mergeCell ref="F102:G102"/>
    <mergeCell ref="H102:I102"/>
    <mergeCell ref="J102:K102"/>
    <mergeCell ref="L102:M102"/>
    <mergeCell ref="D110:E110"/>
    <mergeCell ref="F110:H110"/>
    <mergeCell ref="I110:O110"/>
    <mergeCell ref="B111:R111"/>
    <mergeCell ref="B112:R112"/>
    <mergeCell ref="B113:R113"/>
    <mergeCell ref="D108:E108"/>
    <mergeCell ref="F108:H108"/>
    <mergeCell ref="I108:O108"/>
    <mergeCell ref="D109:E109"/>
    <mergeCell ref="F109:H109"/>
    <mergeCell ref="I109:O109"/>
    <mergeCell ref="D118:E118"/>
    <mergeCell ref="F118:H118"/>
    <mergeCell ref="I118:O118"/>
    <mergeCell ref="D119:E119"/>
    <mergeCell ref="F119:H119"/>
    <mergeCell ref="I119:O119"/>
    <mergeCell ref="D114:O114"/>
    <mergeCell ref="D115:O115"/>
    <mergeCell ref="D116:E116"/>
    <mergeCell ref="F116:H116"/>
    <mergeCell ref="I116:O116"/>
    <mergeCell ref="D117:E117"/>
    <mergeCell ref="F117:H117"/>
    <mergeCell ref="I117:O117"/>
    <mergeCell ref="D127:G128"/>
    <mergeCell ref="H127:O127"/>
    <mergeCell ref="H128:I128"/>
    <mergeCell ref="J128:K128"/>
    <mergeCell ref="L128:M128"/>
    <mergeCell ref="N128:O128"/>
    <mergeCell ref="D120:E120"/>
    <mergeCell ref="F120:H120"/>
    <mergeCell ref="I120:O120"/>
    <mergeCell ref="B124:R124"/>
    <mergeCell ref="B125:R125"/>
    <mergeCell ref="D126:O126"/>
    <mergeCell ref="N130:O130"/>
    <mergeCell ref="N131:O131"/>
    <mergeCell ref="F132:G132"/>
    <mergeCell ref="H132:I132"/>
    <mergeCell ref="J132:K132"/>
    <mergeCell ref="L132:M132"/>
    <mergeCell ref="N132:O132"/>
    <mergeCell ref="D129:E134"/>
    <mergeCell ref="F129:G129"/>
    <mergeCell ref="H129:I129"/>
    <mergeCell ref="J129:K129"/>
    <mergeCell ref="L129:M129"/>
    <mergeCell ref="N129:O129"/>
    <mergeCell ref="F130:G131"/>
    <mergeCell ref="H130:I131"/>
    <mergeCell ref="J130:K131"/>
    <mergeCell ref="L130:M131"/>
    <mergeCell ref="B135:R135"/>
    <mergeCell ref="B136:R136"/>
    <mergeCell ref="D138:O138"/>
    <mergeCell ref="D139:E139"/>
    <mergeCell ref="F139:H139"/>
    <mergeCell ref="I139:O139"/>
    <mergeCell ref="F133:G134"/>
    <mergeCell ref="H133:I134"/>
    <mergeCell ref="J133:K133"/>
    <mergeCell ref="L133:M134"/>
    <mergeCell ref="N133:O133"/>
    <mergeCell ref="J134:K134"/>
    <mergeCell ref="N134:O134"/>
    <mergeCell ref="D142:E142"/>
    <mergeCell ref="F142:H142"/>
    <mergeCell ref="I142:O142"/>
    <mergeCell ref="D143:E143"/>
    <mergeCell ref="F143:H143"/>
    <mergeCell ref="I143:O143"/>
    <mergeCell ref="D140:E140"/>
    <mergeCell ref="F140:H140"/>
    <mergeCell ref="I140:O140"/>
    <mergeCell ref="D141:E141"/>
    <mergeCell ref="F141:H141"/>
    <mergeCell ref="I141:O141"/>
    <mergeCell ref="F150:G150"/>
    <mergeCell ref="H150:L150"/>
    <mergeCell ref="F151:G151"/>
    <mergeCell ref="H151:L151"/>
    <mergeCell ref="F152:G152"/>
    <mergeCell ref="H152:L152"/>
    <mergeCell ref="B145:R145"/>
    <mergeCell ref="B146:R146"/>
    <mergeCell ref="F148:G148"/>
    <mergeCell ref="H148:L148"/>
    <mergeCell ref="F149:G149"/>
    <mergeCell ref="H149:L149"/>
    <mergeCell ref="B160:R160"/>
    <mergeCell ref="B161:R161"/>
    <mergeCell ref="B162:R162"/>
    <mergeCell ref="B154:R154"/>
    <mergeCell ref="B155:R155"/>
    <mergeCell ref="B156:R156"/>
    <mergeCell ref="B157:R157"/>
    <mergeCell ref="B158:R158"/>
    <mergeCell ref="B159:R15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13"/>
  <sheetViews>
    <sheetView tabSelected="1" zoomScale="82" zoomScaleNormal="82" workbookViewId="0">
      <selection activeCell="N7" sqref="N7:X7"/>
    </sheetView>
  </sheetViews>
  <sheetFormatPr baseColWidth="10" defaultRowHeight="15"/>
  <cols>
    <col min="1" max="1" width="3" customWidth="1"/>
    <col min="5" max="5" width="46.85546875" customWidth="1"/>
    <col min="6" max="6" width="10.28515625" customWidth="1"/>
    <col min="7" max="7" width="10" customWidth="1"/>
    <col min="8" max="8" width="26.7109375" customWidth="1"/>
    <col min="9" max="9" width="19.28515625" customWidth="1"/>
    <col min="10" max="10" width="42.28515625" customWidth="1"/>
    <col min="11" max="11" width="20.42578125" customWidth="1"/>
    <col min="12" max="12" width="26" customWidth="1"/>
    <col min="13" max="13" width="26.85546875" customWidth="1"/>
    <col min="16" max="16" width="12.5703125" customWidth="1"/>
    <col min="21" max="21" width="21.140625" customWidth="1"/>
    <col min="22" max="22" width="14" customWidth="1"/>
    <col min="23" max="23" width="29.85546875" customWidth="1"/>
    <col min="24" max="24" width="26" customWidth="1"/>
    <col min="25" max="25" width="23.140625" customWidth="1"/>
    <col min="26" max="26" width="27.140625" customWidth="1"/>
    <col min="27" max="27" width="37.42578125" customWidth="1"/>
    <col min="28" max="28" width="28.42578125" customWidth="1"/>
    <col min="29" max="29" width="46.7109375" customWidth="1"/>
    <col min="30" max="30" width="37.42578125" customWidth="1"/>
    <col min="31" max="31" width="50.42578125" customWidth="1"/>
  </cols>
  <sheetData>
    <row r="1" spans="1:31" ht="17.25" customHeight="1" thickBot="1">
      <c r="A1" s="32"/>
      <c r="B1" s="33"/>
      <c r="C1" s="34"/>
      <c r="D1" s="35"/>
      <c r="F1" s="36"/>
      <c r="G1" s="36"/>
      <c r="H1" s="32"/>
      <c r="I1" s="37"/>
      <c r="J1" s="32"/>
      <c r="K1" s="38"/>
      <c r="L1" s="38"/>
      <c r="M1" s="38"/>
      <c r="N1" s="39"/>
      <c r="O1" s="39"/>
      <c r="P1" s="39"/>
      <c r="Q1" s="39"/>
      <c r="R1" s="39"/>
      <c r="S1" s="39"/>
      <c r="T1" s="39"/>
      <c r="U1" s="39"/>
      <c r="V1" s="37"/>
      <c r="W1" s="38"/>
      <c r="X1" s="38"/>
      <c r="Y1" s="38"/>
      <c r="Z1" s="38"/>
      <c r="AA1" s="38"/>
      <c r="AB1" s="40"/>
      <c r="AC1" s="38"/>
      <c r="AD1" s="38"/>
      <c r="AE1" s="38"/>
    </row>
    <row r="2" spans="1:31" ht="46.5" customHeight="1" thickBot="1">
      <c r="A2" s="32"/>
      <c r="B2" s="217"/>
      <c r="C2" s="218"/>
      <c r="D2" s="219"/>
      <c r="E2" s="226" t="s">
        <v>63</v>
      </c>
      <c r="F2" s="227"/>
      <c r="G2" s="227"/>
      <c r="H2" s="227"/>
      <c r="I2" s="227"/>
      <c r="J2" s="227"/>
      <c r="K2" s="227"/>
      <c r="L2" s="227"/>
      <c r="M2" s="227"/>
      <c r="N2" s="227"/>
      <c r="O2" s="227"/>
      <c r="P2" s="227"/>
      <c r="Q2" s="227"/>
      <c r="R2" s="227"/>
      <c r="S2" s="227"/>
      <c r="T2" s="227"/>
      <c r="U2" s="227"/>
      <c r="V2" s="227"/>
      <c r="W2" s="227"/>
      <c r="X2" s="227"/>
      <c r="Y2" s="227"/>
      <c r="Z2" s="227"/>
      <c r="AA2" s="227"/>
      <c r="AB2" s="228"/>
      <c r="AC2" s="41" t="s">
        <v>64</v>
      </c>
      <c r="AD2" s="232" t="s">
        <v>0</v>
      </c>
      <c r="AE2" s="233"/>
    </row>
    <row r="3" spans="1:31" ht="16.5" thickBot="1">
      <c r="A3" s="32"/>
      <c r="B3" s="220"/>
      <c r="C3" s="221"/>
      <c r="D3" s="222"/>
      <c r="E3" s="229"/>
      <c r="F3" s="230"/>
      <c r="G3" s="230"/>
      <c r="H3" s="230"/>
      <c r="I3" s="230"/>
      <c r="J3" s="230"/>
      <c r="K3" s="230"/>
      <c r="L3" s="230"/>
      <c r="M3" s="230"/>
      <c r="N3" s="230"/>
      <c r="O3" s="230"/>
      <c r="P3" s="230"/>
      <c r="Q3" s="230"/>
      <c r="R3" s="230"/>
      <c r="S3" s="230"/>
      <c r="T3" s="230"/>
      <c r="U3" s="230"/>
      <c r="V3" s="230"/>
      <c r="W3" s="230"/>
      <c r="X3" s="230"/>
      <c r="Y3" s="230"/>
      <c r="Z3" s="230"/>
      <c r="AA3" s="230"/>
      <c r="AB3" s="231"/>
      <c r="AC3" s="234" t="s">
        <v>604</v>
      </c>
      <c r="AD3" s="235"/>
      <c r="AE3" s="236"/>
    </row>
    <row r="4" spans="1:31" ht="34.5" thickBot="1">
      <c r="A4" s="32"/>
      <c r="B4" s="223"/>
      <c r="C4" s="224"/>
      <c r="D4" s="225"/>
      <c r="E4" s="240" t="s">
        <v>65</v>
      </c>
      <c r="F4" s="241"/>
      <c r="G4" s="241"/>
      <c r="H4" s="241"/>
      <c r="I4" s="241"/>
      <c r="J4" s="241"/>
      <c r="K4" s="241"/>
      <c r="L4" s="241"/>
      <c r="M4" s="241"/>
      <c r="N4" s="241"/>
      <c r="O4" s="241"/>
      <c r="P4" s="241"/>
      <c r="Q4" s="241"/>
      <c r="R4" s="241"/>
      <c r="S4" s="241"/>
      <c r="T4" s="241"/>
      <c r="U4" s="241"/>
      <c r="V4" s="241"/>
      <c r="W4" s="241"/>
      <c r="X4" s="241"/>
      <c r="Y4" s="241"/>
      <c r="Z4" s="241"/>
      <c r="AA4" s="241"/>
      <c r="AB4" s="242"/>
      <c r="AC4" s="237"/>
      <c r="AD4" s="238"/>
      <c r="AE4" s="239"/>
    </row>
    <row r="5" spans="1:31" ht="5.25" customHeight="1" thickBot="1">
      <c r="A5" s="32"/>
      <c r="B5" s="42"/>
      <c r="C5" s="43"/>
      <c r="D5" s="42"/>
      <c r="E5" s="44"/>
      <c r="F5" s="44"/>
      <c r="G5" s="44"/>
      <c r="H5" s="44"/>
      <c r="I5" s="44"/>
      <c r="J5" s="44"/>
      <c r="K5" s="44"/>
      <c r="L5" s="44"/>
      <c r="M5" s="44"/>
      <c r="N5" s="45"/>
      <c r="O5" s="45"/>
      <c r="P5" s="45"/>
      <c r="Q5" s="45"/>
      <c r="R5" s="45"/>
      <c r="S5" s="45"/>
      <c r="T5" s="45"/>
      <c r="U5" s="45"/>
      <c r="V5" s="44"/>
      <c r="W5" s="44"/>
      <c r="X5" s="44"/>
      <c r="Y5" s="44"/>
      <c r="Z5" s="44"/>
      <c r="AA5" s="46"/>
      <c r="AB5" s="46"/>
      <c r="AC5" s="47"/>
      <c r="AD5" s="47"/>
      <c r="AE5" s="47"/>
    </row>
    <row r="6" spans="1:31" ht="23.25">
      <c r="A6" s="48"/>
      <c r="B6" s="260" t="s">
        <v>1</v>
      </c>
      <c r="C6" s="261"/>
      <c r="D6" s="261"/>
      <c r="E6" s="261"/>
      <c r="F6" s="261"/>
      <c r="G6" s="261"/>
      <c r="H6" s="261"/>
      <c r="I6" s="262" t="s">
        <v>308</v>
      </c>
      <c r="J6" s="262"/>
      <c r="K6" s="262"/>
      <c r="L6" s="262"/>
      <c r="M6" s="262"/>
      <c r="N6" s="262"/>
      <c r="O6" s="262"/>
      <c r="P6" s="262"/>
      <c r="Q6" s="262"/>
      <c r="R6" s="262"/>
      <c r="S6" s="262"/>
      <c r="T6" s="262"/>
      <c r="U6" s="262"/>
      <c r="V6" s="262"/>
      <c r="W6" s="262"/>
      <c r="X6" s="263"/>
      <c r="Y6" s="264" t="s">
        <v>66</v>
      </c>
      <c r="Z6" s="265"/>
      <c r="AA6" s="266"/>
      <c r="AB6" s="270" t="s">
        <v>67</v>
      </c>
      <c r="AC6" s="271"/>
      <c r="AD6" s="271"/>
      <c r="AE6" s="272"/>
    </row>
    <row r="7" spans="1:31" ht="23.25">
      <c r="A7" s="48"/>
      <c r="B7" s="273" t="s">
        <v>615</v>
      </c>
      <c r="C7" s="274"/>
      <c r="D7" s="274"/>
      <c r="E7" s="274"/>
      <c r="F7" s="274"/>
      <c r="G7" s="274"/>
      <c r="H7" s="274"/>
      <c r="I7" s="274"/>
      <c r="J7" s="274"/>
      <c r="K7" s="274"/>
      <c r="L7" s="274"/>
      <c r="M7" s="275"/>
      <c r="N7" s="276" t="s">
        <v>628</v>
      </c>
      <c r="O7" s="277"/>
      <c r="P7" s="277"/>
      <c r="Q7" s="277"/>
      <c r="R7" s="277"/>
      <c r="S7" s="277"/>
      <c r="T7" s="277"/>
      <c r="U7" s="277"/>
      <c r="V7" s="277"/>
      <c r="W7" s="277"/>
      <c r="X7" s="278"/>
      <c r="Y7" s="267"/>
      <c r="Z7" s="268"/>
      <c r="AA7" s="269"/>
      <c r="AB7" s="49" t="s">
        <v>2</v>
      </c>
      <c r="AC7" s="249" t="s">
        <v>68</v>
      </c>
      <c r="AD7" s="250"/>
      <c r="AE7" s="251"/>
    </row>
    <row r="8" spans="1:31" ht="23.25">
      <c r="A8" s="48"/>
      <c r="B8" s="243" t="s">
        <v>69</v>
      </c>
      <c r="C8" s="244"/>
      <c r="D8" s="244"/>
      <c r="E8" s="244"/>
      <c r="F8" s="244"/>
      <c r="G8" s="244"/>
      <c r="H8" s="244"/>
      <c r="I8" s="244"/>
      <c r="J8" s="244"/>
      <c r="K8" s="244"/>
      <c r="L8" s="244"/>
      <c r="M8" s="245"/>
      <c r="N8" s="246" t="s">
        <v>70</v>
      </c>
      <c r="O8" s="247"/>
      <c r="P8" s="247"/>
      <c r="Q8" s="247"/>
      <c r="R8" s="247"/>
      <c r="S8" s="247"/>
      <c r="T8" s="247"/>
      <c r="U8" s="247"/>
      <c r="V8" s="247"/>
      <c r="W8" s="247"/>
      <c r="X8" s="248"/>
      <c r="Y8" s="246" t="s">
        <v>71</v>
      </c>
      <c r="Z8" s="247"/>
      <c r="AA8" s="248"/>
      <c r="AB8" s="49" t="s">
        <v>72</v>
      </c>
      <c r="AC8" s="249" t="s">
        <v>3</v>
      </c>
      <c r="AD8" s="250"/>
      <c r="AE8" s="251"/>
    </row>
    <row r="9" spans="1:31" ht="5.25" customHeight="1" thickBot="1">
      <c r="A9" s="48"/>
      <c r="B9" s="50"/>
      <c r="C9" s="51"/>
      <c r="D9" s="52"/>
      <c r="E9" s="53"/>
      <c r="F9" s="54"/>
      <c r="G9" s="54"/>
      <c r="H9" s="54"/>
      <c r="I9" s="54"/>
      <c r="J9" s="54"/>
      <c r="K9" s="54"/>
      <c r="L9" s="54"/>
      <c r="M9" s="54"/>
      <c r="N9" s="55"/>
      <c r="O9" s="55"/>
      <c r="P9" s="55"/>
      <c r="Q9" s="55"/>
      <c r="R9" s="55"/>
      <c r="S9" s="55"/>
      <c r="T9" s="55"/>
      <c r="U9" s="55"/>
      <c r="V9" s="56"/>
      <c r="W9" s="54"/>
      <c r="X9" s="54"/>
      <c r="Y9" s="54"/>
      <c r="Z9" s="54"/>
      <c r="AA9" s="54"/>
      <c r="AB9" s="54"/>
      <c r="AC9" s="54"/>
      <c r="AD9" s="54"/>
      <c r="AE9" s="57"/>
    </row>
    <row r="10" spans="1:31" ht="30.75" thickBot="1">
      <c r="A10" s="32"/>
      <c r="B10" s="252" t="s">
        <v>73</v>
      </c>
      <c r="C10" s="253"/>
      <c r="D10" s="253"/>
      <c r="E10" s="253"/>
      <c r="F10" s="253"/>
      <c r="G10" s="253"/>
      <c r="H10" s="254"/>
      <c r="I10" s="254"/>
      <c r="J10" s="254"/>
      <c r="K10" s="254"/>
      <c r="L10" s="254"/>
      <c r="M10" s="255"/>
      <c r="N10" s="256" t="s">
        <v>74</v>
      </c>
      <c r="O10" s="257"/>
      <c r="P10" s="257"/>
      <c r="Q10" s="257"/>
      <c r="R10" s="257"/>
      <c r="S10" s="257"/>
      <c r="T10" s="257"/>
      <c r="U10" s="257"/>
      <c r="V10" s="257"/>
      <c r="W10" s="257"/>
      <c r="X10" s="256" t="s">
        <v>4</v>
      </c>
      <c r="Y10" s="257"/>
      <c r="Z10" s="257"/>
      <c r="AA10" s="257"/>
      <c r="AB10" s="257"/>
      <c r="AC10" s="258"/>
      <c r="AD10" s="257"/>
      <c r="AE10" s="259"/>
    </row>
    <row r="11" spans="1:31" ht="36.75" customHeight="1" thickBot="1">
      <c r="A11" s="58"/>
      <c r="B11" s="175" t="s">
        <v>62</v>
      </c>
      <c r="C11" s="176" t="s">
        <v>62</v>
      </c>
      <c r="D11" s="177" t="s">
        <v>62</v>
      </c>
      <c r="E11" s="178"/>
      <c r="F11" s="179" t="s">
        <v>62</v>
      </c>
      <c r="G11" s="179" t="s">
        <v>62</v>
      </c>
      <c r="H11" s="301" t="s">
        <v>77</v>
      </c>
      <c r="I11" s="302"/>
      <c r="J11" s="170" t="s">
        <v>62</v>
      </c>
      <c r="K11" s="303" t="s">
        <v>78</v>
      </c>
      <c r="L11" s="304"/>
      <c r="M11" s="305"/>
      <c r="N11" s="306" t="s">
        <v>79</v>
      </c>
      <c r="O11" s="307"/>
      <c r="P11" s="307"/>
      <c r="Q11" s="307"/>
      <c r="R11" s="307"/>
      <c r="S11" s="307"/>
      <c r="T11" s="308"/>
      <c r="U11" s="59" t="s">
        <v>80</v>
      </c>
      <c r="V11" s="309" t="s">
        <v>81</v>
      </c>
      <c r="W11" s="310"/>
      <c r="X11" s="311" t="s">
        <v>82</v>
      </c>
      <c r="Y11" s="312"/>
      <c r="Z11" s="312"/>
      <c r="AA11" s="312"/>
      <c r="AB11" s="312"/>
      <c r="AC11" s="279" t="s">
        <v>83</v>
      </c>
      <c r="AD11" s="281" t="s">
        <v>8</v>
      </c>
      <c r="AE11" s="283" t="s">
        <v>9</v>
      </c>
    </row>
    <row r="12" spans="1:31" ht="199.5" customHeight="1" thickBot="1">
      <c r="A12" s="60"/>
      <c r="B12" s="142" t="s">
        <v>5</v>
      </c>
      <c r="C12" s="143" t="s">
        <v>75</v>
      </c>
      <c r="D12" s="172" t="s">
        <v>17</v>
      </c>
      <c r="E12" s="171" t="s">
        <v>76</v>
      </c>
      <c r="F12" s="144" t="s">
        <v>6</v>
      </c>
      <c r="G12" s="190" t="s">
        <v>18</v>
      </c>
      <c r="H12" s="192" t="s">
        <v>84</v>
      </c>
      <c r="I12" s="191" t="s">
        <v>19</v>
      </c>
      <c r="J12" s="173" t="s">
        <v>7</v>
      </c>
      <c r="K12" s="174" t="s">
        <v>85</v>
      </c>
      <c r="L12" s="61" t="s">
        <v>86</v>
      </c>
      <c r="M12" s="61" t="s">
        <v>87</v>
      </c>
      <c r="N12" s="62" t="s">
        <v>88</v>
      </c>
      <c r="O12" s="62" t="s">
        <v>89</v>
      </c>
      <c r="P12" s="62" t="s">
        <v>90</v>
      </c>
      <c r="Q12" s="62" t="s">
        <v>91</v>
      </c>
      <c r="R12" s="62" t="s">
        <v>92</v>
      </c>
      <c r="S12" s="62" t="s">
        <v>93</v>
      </c>
      <c r="T12" s="62" t="s">
        <v>94</v>
      </c>
      <c r="U12" s="63" t="s">
        <v>10</v>
      </c>
      <c r="V12" s="64" t="s">
        <v>95</v>
      </c>
      <c r="W12" s="65" t="s">
        <v>11</v>
      </c>
      <c r="X12" s="66" t="s">
        <v>12</v>
      </c>
      <c r="Y12" s="67" t="s">
        <v>96</v>
      </c>
      <c r="Z12" s="66" t="s">
        <v>97</v>
      </c>
      <c r="AA12" s="67" t="s">
        <v>98</v>
      </c>
      <c r="AB12" s="68" t="s">
        <v>99</v>
      </c>
      <c r="AC12" s="280"/>
      <c r="AD12" s="282"/>
      <c r="AE12" s="284"/>
    </row>
    <row r="13" spans="1:31" ht="152.25" customHeight="1">
      <c r="A13" s="60"/>
      <c r="B13" s="285" t="s">
        <v>334</v>
      </c>
      <c r="C13" s="288" t="s">
        <v>100</v>
      </c>
      <c r="D13" s="289" t="s">
        <v>101</v>
      </c>
      <c r="E13" s="292" t="s">
        <v>102</v>
      </c>
      <c r="F13" s="295" t="s">
        <v>103</v>
      </c>
      <c r="G13" s="295"/>
      <c r="H13" s="21" t="s">
        <v>104</v>
      </c>
      <c r="I13" s="16" t="s">
        <v>21</v>
      </c>
      <c r="J13" s="69" t="s">
        <v>105</v>
      </c>
      <c r="K13" s="24" t="s">
        <v>106</v>
      </c>
      <c r="L13" s="24" t="s">
        <v>24</v>
      </c>
      <c r="M13" s="24" t="s">
        <v>61</v>
      </c>
      <c r="N13" s="23">
        <v>6</v>
      </c>
      <c r="O13" s="23">
        <v>2</v>
      </c>
      <c r="P13" s="24">
        <v>12</v>
      </c>
      <c r="Q13" s="23" t="str">
        <f>IF(P13&gt;=24,"MUY ALTO",(IF(P13&lt;=4,"BAJO",(IF(P13&gt;=10,IF(P13&lt;=20,"ALTO"),(IF(P13&gt;=6,IF(P13&lt;=8,"MEDIO"),)))))))</f>
        <v>ALTO</v>
      </c>
      <c r="R13" s="25">
        <v>25</v>
      </c>
      <c r="S13" s="25">
        <f t="shared" ref="S13:S72" si="0">+R13*P13</f>
        <v>300</v>
      </c>
      <c r="T13" s="23" t="str">
        <f t="shared" ref="T13:T55" si="1">IF(S13&gt;=600,"I",(IF(S13&lt;=20,"IV",(IF(S13&gt;=150,IF(S13&lt;=500,"II"),(IF(S13&gt;=40,IF(S13&lt;=120,"III"),)))))))</f>
        <v>II</v>
      </c>
      <c r="U13" s="70" t="str">
        <f t="shared" ref="U13:U55" si="2">IF(S13&gt;=600,"NO ACEPTABLE",(IF(S13&lt;=20,"ACEPTABLE",(IF(S13&gt;=150,IF(S13&lt;=500,"NO ACEPTABLE O ACEPTABLE  CON CONTROL ESPECIFICO"),(IF(S13&gt;=40,IF(S13&lt;=120,"MEJORABLE"),)))))))</f>
        <v>NO ACEPTABLE O ACEPTABLE  CON CONTROL ESPECIFICO</v>
      </c>
      <c r="V13" s="298">
        <v>1</v>
      </c>
      <c r="W13" s="16" t="s">
        <v>107</v>
      </c>
      <c r="X13" s="16" t="s">
        <v>24</v>
      </c>
      <c r="Y13" s="16" t="s">
        <v>14</v>
      </c>
      <c r="Z13" s="117" t="s">
        <v>310</v>
      </c>
      <c r="AA13" s="117" t="s">
        <v>309</v>
      </c>
      <c r="AB13" s="71" t="s">
        <v>108</v>
      </c>
      <c r="AC13" s="72"/>
      <c r="AD13" s="13" t="s">
        <v>109</v>
      </c>
      <c r="AE13" s="73" t="s">
        <v>110</v>
      </c>
    </row>
    <row r="14" spans="1:31" ht="99.75">
      <c r="A14" s="74"/>
      <c r="B14" s="286"/>
      <c r="C14" s="288"/>
      <c r="D14" s="290"/>
      <c r="E14" s="293"/>
      <c r="F14" s="296"/>
      <c r="G14" s="296"/>
      <c r="H14" s="10" t="s">
        <v>111</v>
      </c>
      <c r="I14" s="8" t="s">
        <v>45</v>
      </c>
      <c r="J14" s="75" t="s">
        <v>112</v>
      </c>
      <c r="K14" s="12" t="s">
        <v>24</v>
      </c>
      <c r="L14" s="12" t="s">
        <v>24</v>
      </c>
      <c r="M14" s="12" t="s">
        <v>24</v>
      </c>
      <c r="N14" s="13">
        <v>6</v>
      </c>
      <c r="O14" s="13">
        <v>3</v>
      </c>
      <c r="P14" s="12">
        <f t="shared" ref="P14:P17" si="3">N14*O14</f>
        <v>18</v>
      </c>
      <c r="Q14" s="13" t="str">
        <f t="shared" ref="Q14:Q83" si="4">IF(P14&gt;=24,"MUY ALTO",(IF(P14&lt;=4,"BAJO",(IF(P14&gt;=10,IF(P14&lt;=20,"ALTO"),(IF(P14&gt;=6,IF(P14&lt;=8,"MEDIO"),)))))))</f>
        <v>ALTO</v>
      </c>
      <c r="R14" s="14">
        <v>25</v>
      </c>
      <c r="S14" s="14">
        <f t="shared" si="0"/>
        <v>450</v>
      </c>
      <c r="T14" s="13" t="str">
        <f t="shared" si="1"/>
        <v>II</v>
      </c>
      <c r="U14" s="15" t="str">
        <f t="shared" si="2"/>
        <v>NO ACEPTABLE O ACEPTABLE  CON CONTROL ESPECIFICO</v>
      </c>
      <c r="V14" s="299"/>
      <c r="W14" s="8" t="s">
        <v>113</v>
      </c>
      <c r="X14" s="8" t="s">
        <v>24</v>
      </c>
      <c r="Y14" s="8" t="s">
        <v>24</v>
      </c>
      <c r="Z14" s="118" t="s">
        <v>311</v>
      </c>
      <c r="AA14" s="8" t="s">
        <v>114</v>
      </c>
      <c r="AB14" s="18" t="s">
        <v>24</v>
      </c>
      <c r="AC14" s="19"/>
      <c r="AD14" s="13" t="s">
        <v>115</v>
      </c>
      <c r="AE14" s="119" t="s">
        <v>116</v>
      </c>
    </row>
    <row r="15" spans="1:31" ht="95.25" customHeight="1">
      <c r="A15" s="74"/>
      <c r="B15" s="286"/>
      <c r="C15" s="288"/>
      <c r="D15" s="290"/>
      <c r="E15" s="293"/>
      <c r="F15" s="296"/>
      <c r="G15" s="296"/>
      <c r="H15" s="10" t="s">
        <v>117</v>
      </c>
      <c r="I15" s="8" t="s">
        <v>45</v>
      </c>
      <c r="J15" s="75" t="s">
        <v>118</v>
      </c>
      <c r="K15" s="12" t="s">
        <v>24</v>
      </c>
      <c r="L15" s="12" t="s">
        <v>24</v>
      </c>
      <c r="M15" s="12" t="s">
        <v>24</v>
      </c>
      <c r="N15" s="13">
        <v>6</v>
      </c>
      <c r="O15" s="13">
        <v>4</v>
      </c>
      <c r="P15" s="12">
        <f t="shared" si="3"/>
        <v>24</v>
      </c>
      <c r="Q15" s="13" t="str">
        <f t="shared" si="4"/>
        <v>MUY ALTO</v>
      </c>
      <c r="R15" s="14">
        <v>25</v>
      </c>
      <c r="S15" s="14">
        <f>+R15*P15</f>
        <v>600</v>
      </c>
      <c r="T15" s="13" t="str">
        <f t="shared" si="1"/>
        <v>I</v>
      </c>
      <c r="U15" s="15" t="str">
        <f t="shared" si="2"/>
        <v>NO ACEPTABLE</v>
      </c>
      <c r="V15" s="299"/>
      <c r="W15" s="8" t="s">
        <v>119</v>
      </c>
      <c r="X15" s="8" t="s">
        <v>24</v>
      </c>
      <c r="Y15" s="8" t="s">
        <v>24</v>
      </c>
      <c r="Z15" s="8" t="s">
        <v>120</v>
      </c>
      <c r="AA15" s="8" t="s">
        <v>24</v>
      </c>
      <c r="AB15" s="18" t="s">
        <v>24</v>
      </c>
      <c r="AC15" s="19"/>
      <c r="AD15" s="13" t="s">
        <v>115</v>
      </c>
      <c r="AE15" s="138" t="s">
        <v>62</v>
      </c>
    </row>
    <row r="16" spans="1:31" ht="100.5" customHeight="1">
      <c r="A16" s="74"/>
      <c r="B16" s="286"/>
      <c r="C16" s="288"/>
      <c r="D16" s="290"/>
      <c r="E16" s="293"/>
      <c r="F16" s="296"/>
      <c r="G16" s="296"/>
      <c r="H16" s="10" t="s">
        <v>31</v>
      </c>
      <c r="I16" s="8" t="s">
        <v>13</v>
      </c>
      <c r="J16" s="11" t="s">
        <v>122</v>
      </c>
      <c r="K16" s="12" t="s">
        <v>24</v>
      </c>
      <c r="L16" s="12" t="s">
        <v>24</v>
      </c>
      <c r="M16" s="12" t="s">
        <v>24</v>
      </c>
      <c r="N16" s="13">
        <v>6</v>
      </c>
      <c r="O16" s="13">
        <v>2</v>
      </c>
      <c r="P16" s="12">
        <f t="shared" si="3"/>
        <v>12</v>
      </c>
      <c r="Q16" s="13" t="str">
        <f t="shared" si="4"/>
        <v>ALTO</v>
      </c>
      <c r="R16" s="14">
        <v>25</v>
      </c>
      <c r="S16" s="14">
        <f t="shared" ref="S16" si="5">+R16*P16</f>
        <v>300</v>
      </c>
      <c r="T16" s="13" t="str">
        <f t="shared" si="1"/>
        <v>II</v>
      </c>
      <c r="U16" s="15" t="str">
        <f t="shared" si="2"/>
        <v>NO ACEPTABLE O ACEPTABLE  CON CONTROL ESPECIFICO</v>
      </c>
      <c r="V16" s="299"/>
      <c r="W16" s="8" t="s">
        <v>123</v>
      </c>
      <c r="X16" s="8" t="s">
        <v>24</v>
      </c>
      <c r="Y16" s="8" t="s">
        <v>24</v>
      </c>
      <c r="Z16" s="118" t="s">
        <v>124</v>
      </c>
      <c r="AA16" s="118" t="s">
        <v>312</v>
      </c>
      <c r="AB16" s="18" t="s">
        <v>24</v>
      </c>
      <c r="AC16" s="19"/>
      <c r="AD16" s="13" t="s">
        <v>126</v>
      </c>
      <c r="AE16" s="119" t="s">
        <v>127</v>
      </c>
    </row>
    <row r="17" spans="1:31" ht="165" customHeight="1" thickBot="1">
      <c r="A17" s="74"/>
      <c r="B17" s="286"/>
      <c r="C17" s="288"/>
      <c r="D17" s="290"/>
      <c r="E17" s="293"/>
      <c r="F17" s="296"/>
      <c r="G17" s="296"/>
      <c r="H17" s="76" t="s">
        <v>128</v>
      </c>
      <c r="I17" s="77" t="s">
        <v>15</v>
      </c>
      <c r="J17" s="78" t="s">
        <v>39</v>
      </c>
      <c r="K17" s="79" t="s">
        <v>24</v>
      </c>
      <c r="L17" s="79" t="s">
        <v>24</v>
      </c>
      <c r="M17" s="79" t="s">
        <v>40</v>
      </c>
      <c r="N17" s="80">
        <v>6</v>
      </c>
      <c r="O17" s="80">
        <v>2</v>
      </c>
      <c r="P17" s="79">
        <f t="shared" si="3"/>
        <v>12</v>
      </c>
      <c r="Q17" s="80" t="str">
        <f t="shared" si="4"/>
        <v>ALTO</v>
      </c>
      <c r="R17" s="81">
        <v>10</v>
      </c>
      <c r="S17" s="81">
        <f t="shared" si="0"/>
        <v>120</v>
      </c>
      <c r="T17" s="80" t="str">
        <f t="shared" si="1"/>
        <v>III</v>
      </c>
      <c r="U17" s="82" t="str">
        <f t="shared" si="2"/>
        <v>MEJORABLE</v>
      </c>
      <c r="V17" s="299"/>
      <c r="W17" s="77" t="s">
        <v>41</v>
      </c>
      <c r="X17" s="90" t="s">
        <v>24</v>
      </c>
      <c r="Y17" s="77" t="s">
        <v>24</v>
      </c>
      <c r="Z17" s="77" t="s">
        <v>24</v>
      </c>
      <c r="AA17" s="118" t="s">
        <v>607</v>
      </c>
      <c r="AB17" s="83" t="s">
        <v>24</v>
      </c>
      <c r="AC17" s="84"/>
      <c r="AD17" s="13" t="s">
        <v>42</v>
      </c>
      <c r="AE17" s="13" t="s">
        <v>43</v>
      </c>
    </row>
    <row r="18" spans="1:31" ht="96.75" customHeight="1">
      <c r="A18" s="74"/>
      <c r="B18" s="286"/>
      <c r="C18" s="288"/>
      <c r="D18" s="290"/>
      <c r="E18" s="293"/>
      <c r="F18" s="296"/>
      <c r="G18" s="296"/>
      <c r="H18" s="21" t="s">
        <v>129</v>
      </c>
      <c r="I18" s="16" t="s">
        <v>45</v>
      </c>
      <c r="J18" s="85" t="s">
        <v>130</v>
      </c>
      <c r="K18" s="86" t="s">
        <v>131</v>
      </c>
      <c r="L18" s="86" t="s">
        <v>24</v>
      </c>
      <c r="M18" s="86" t="s">
        <v>24</v>
      </c>
      <c r="N18" s="86">
        <v>6</v>
      </c>
      <c r="O18" s="23">
        <v>3</v>
      </c>
      <c r="P18" s="24">
        <v>18</v>
      </c>
      <c r="Q18" s="23" t="str">
        <f t="shared" si="4"/>
        <v>ALTO</v>
      </c>
      <c r="R18" s="25">
        <v>25</v>
      </c>
      <c r="S18" s="25">
        <f t="shared" si="0"/>
        <v>450</v>
      </c>
      <c r="T18" s="23" t="str">
        <f t="shared" si="1"/>
        <v>II</v>
      </c>
      <c r="U18" s="15" t="str">
        <f t="shared" si="2"/>
        <v>NO ACEPTABLE O ACEPTABLE  CON CONTROL ESPECIFICO</v>
      </c>
      <c r="V18" s="299"/>
      <c r="W18" s="8" t="s">
        <v>132</v>
      </c>
      <c r="X18" s="8" t="s">
        <v>24</v>
      </c>
      <c r="Y18" s="8" t="s">
        <v>24</v>
      </c>
      <c r="Z18" s="118" t="s">
        <v>313</v>
      </c>
      <c r="AA18" s="87" t="s">
        <v>133</v>
      </c>
      <c r="AB18" s="87" t="s">
        <v>24</v>
      </c>
      <c r="AC18" s="13"/>
      <c r="AD18" s="13" t="s">
        <v>314</v>
      </c>
      <c r="AE18" s="73" t="s">
        <v>62</v>
      </c>
    </row>
    <row r="19" spans="1:31" ht="96.75" customHeight="1">
      <c r="A19" s="74"/>
      <c r="B19" s="286"/>
      <c r="C19" s="288"/>
      <c r="D19" s="290"/>
      <c r="E19" s="293"/>
      <c r="F19" s="296"/>
      <c r="G19" s="296"/>
      <c r="H19" s="21" t="s">
        <v>318</v>
      </c>
      <c r="I19" s="16" t="s">
        <v>45</v>
      </c>
      <c r="J19" s="120" t="s">
        <v>319</v>
      </c>
      <c r="K19" s="86" t="s">
        <v>24</v>
      </c>
      <c r="L19" s="86" t="s">
        <v>320</v>
      </c>
      <c r="M19" s="86" t="s">
        <v>321</v>
      </c>
      <c r="N19" s="89">
        <v>6</v>
      </c>
      <c r="O19" s="23">
        <v>4</v>
      </c>
      <c r="P19" s="24">
        <v>24</v>
      </c>
      <c r="Q19" s="23" t="str">
        <f t="shared" si="4"/>
        <v>MUY ALTO</v>
      </c>
      <c r="R19" s="25">
        <v>100</v>
      </c>
      <c r="S19" s="25">
        <f t="shared" si="0"/>
        <v>2400</v>
      </c>
      <c r="T19" s="114" t="str">
        <f t="shared" si="1"/>
        <v>I</v>
      </c>
      <c r="U19" s="100" t="str">
        <f t="shared" si="2"/>
        <v>NO ACEPTABLE</v>
      </c>
      <c r="V19" s="299"/>
      <c r="W19" s="8" t="s">
        <v>322</v>
      </c>
      <c r="X19" s="31" t="s">
        <v>24</v>
      </c>
      <c r="Y19" s="8" t="s">
        <v>24</v>
      </c>
      <c r="Z19" s="121" t="s">
        <v>313</v>
      </c>
      <c r="AA19" s="87" t="s">
        <v>323</v>
      </c>
      <c r="AB19" s="122" t="s">
        <v>325</v>
      </c>
      <c r="AC19" s="26"/>
      <c r="AD19" s="13" t="s">
        <v>324</v>
      </c>
      <c r="AE19" s="73"/>
    </row>
    <row r="20" spans="1:31" ht="57.75" thickBot="1">
      <c r="A20" s="74"/>
      <c r="B20" s="286"/>
      <c r="C20" s="288"/>
      <c r="D20" s="290"/>
      <c r="E20" s="293"/>
      <c r="F20" s="296"/>
      <c r="G20" s="296"/>
      <c r="H20" s="21" t="s">
        <v>315</v>
      </c>
      <c r="I20" s="16" t="s">
        <v>45</v>
      </c>
      <c r="J20" s="88" t="s">
        <v>316</v>
      </c>
      <c r="K20" s="86" t="s">
        <v>24</v>
      </c>
      <c r="L20" s="86" t="s">
        <v>24</v>
      </c>
      <c r="M20" s="86" t="s">
        <v>24</v>
      </c>
      <c r="N20" s="89">
        <v>6</v>
      </c>
      <c r="O20" s="23">
        <v>2</v>
      </c>
      <c r="P20" s="24">
        <v>12</v>
      </c>
      <c r="Q20" s="23" t="str">
        <f t="shared" si="4"/>
        <v>ALTO</v>
      </c>
      <c r="R20" s="25">
        <v>10</v>
      </c>
      <c r="S20" s="25">
        <f t="shared" si="0"/>
        <v>120</v>
      </c>
      <c r="T20" s="80" t="str">
        <f t="shared" si="1"/>
        <v>III</v>
      </c>
      <c r="U20" s="82" t="str">
        <f t="shared" si="2"/>
        <v>MEJORABLE</v>
      </c>
      <c r="V20" s="299"/>
      <c r="W20" s="8" t="s">
        <v>134</v>
      </c>
      <c r="X20" s="8" t="s">
        <v>24</v>
      </c>
      <c r="Y20" s="8" t="s">
        <v>24</v>
      </c>
      <c r="Z20" s="8" t="s">
        <v>24</v>
      </c>
      <c r="AA20" s="118" t="s">
        <v>317</v>
      </c>
      <c r="AB20" s="16" t="s">
        <v>24</v>
      </c>
      <c r="AC20" s="26"/>
      <c r="AD20" s="13" t="s">
        <v>326</v>
      </c>
      <c r="AE20" s="73" t="s">
        <v>62</v>
      </c>
    </row>
    <row r="21" spans="1:31" ht="69" customHeight="1" thickBot="1">
      <c r="A21" s="74"/>
      <c r="B21" s="286"/>
      <c r="C21" s="288"/>
      <c r="D21" s="291"/>
      <c r="E21" s="294"/>
      <c r="F21" s="297"/>
      <c r="G21" s="297"/>
      <c r="H21" s="21" t="s">
        <v>51</v>
      </c>
      <c r="I21" s="16" t="s">
        <v>52</v>
      </c>
      <c r="J21" s="69" t="s">
        <v>135</v>
      </c>
      <c r="K21" s="12" t="s">
        <v>24</v>
      </c>
      <c r="L21" s="12" t="s">
        <v>24</v>
      </c>
      <c r="M21" s="12" t="s">
        <v>24</v>
      </c>
      <c r="N21" s="23">
        <v>6</v>
      </c>
      <c r="O21" s="23">
        <v>2</v>
      </c>
      <c r="P21" s="24">
        <v>12</v>
      </c>
      <c r="Q21" s="23" t="str">
        <f t="shared" si="4"/>
        <v>ALTO</v>
      </c>
      <c r="R21" s="25">
        <v>100</v>
      </c>
      <c r="S21" s="25">
        <f t="shared" si="0"/>
        <v>1200</v>
      </c>
      <c r="T21" s="23" t="str">
        <f t="shared" si="1"/>
        <v>I</v>
      </c>
      <c r="U21" s="15" t="str">
        <f t="shared" si="2"/>
        <v>NO ACEPTABLE</v>
      </c>
      <c r="V21" s="300"/>
      <c r="W21" s="8" t="s">
        <v>322</v>
      </c>
      <c r="X21" s="8" t="s">
        <v>24</v>
      </c>
      <c r="Y21" s="8" t="s">
        <v>24</v>
      </c>
      <c r="Z21" s="137" t="s">
        <v>354</v>
      </c>
      <c r="AA21" s="123" t="s">
        <v>327</v>
      </c>
      <c r="AB21" s="90" t="s">
        <v>24</v>
      </c>
      <c r="AC21" s="26"/>
      <c r="AD21" s="13" t="s">
        <v>328</v>
      </c>
      <c r="AE21" s="73" t="s">
        <v>329</v>
      </c>
    </row>
    <row r="22" spans="1:31" ht="117.75" customHeight="1">
      <c r="A22" s="74"/>
      <c r="B22" s="286"/>
      <c r="C22" s="313" t="s">
        <v>58</v>
      </c>
      <c r="D22" s="322" t="s">
        <v>59</v>
      </c>
      <c r="E22" s="292" t="s">
        <v>60</v>
      </c>
      <c r="F22" s="295" t="s">
        <v>103</v>
      </c>
      <c r="G22" s="295"/>
      <c r="H22" s="1" t="s">
        <v>20</v>
      </c>
      <c r="I22" s="2" t="s">
        <v>21</v>
      </c>
      <c r="J22" s="3" t="s">
        <v>22</v>
      </c>
      <c r="K22" s="4" t="s">
        <v>23</v>
      </c>
      <c r="L22" s="4" t="s">
        <v>24</v>
      </c>
      <c r="M22" s="4" t="s">
        <v>24</v>
      </c>
      <c r="N22" s="5">
        <v>6</v>
      </c>
      <c r="O22" s="5">
        <v>2</v>
      </c>
      <c r="P22" s="4">
        <f t="shared" ref="P22:Q28" si="6">N22*O22</f>
        <v>12</v>
      </c>
      <c r="Q22" s="5" t="str">
        <f t="shared" si="4"/>
        <v>ALTO</v>
      </c>
      <c r="R22" s="6">
        <v>10</v>
      </c>
      <c r="S22" s="6">
        <f t="shared" si="0"/>
        <v>120</v>
      </c>
      <c r="T22" s="5" t="str">
        <f t="shared" si="1"/>
        <v>III</v>
      </c>
      <c r="U22" s="7" t="str">
        <f t="shared" si="2"/>
        <v>MEJORABLE</v>
      </c>
      <c r="V22" s="321">
        <v>1</v>
      </c>
      <c r="W22" s="2" t="s">
        <v>25</v>
      </c>
      <c r="X22" s="2" t="s">
        <v>24</v>
      </c>
      <c r="Y22" s="2" t="s">
        <v>24</v>
      </c>
      <c r="Z22" s="16" t="s">
        <v>24</v>
      </c>
      <c r="AA22" s="211" t="s">
        <v>330</v>
      </c>
      <c r="AB22" s="8" t="s">
        <v>24</v>
      </c>
      <c r="AC22" s="9"/>
      <c r="AD22" s="133" t="s">
        <v>26</v>
      </c>
      <c r="AE22" s="212" t="s">
        <v>27</v>
      </c>
    </row>
    <row r="23" spans="1:31" ht="139.5" customHeight="1" thickBot="1">
      <c r="A23" s="74"/>
      <c r="B23" s="286"/>
      <c r="C23" s="314"/>
      <c r="D23" s="323"/>
      <c r="E23" s="293"/>
      <c r="F23" s="296"/>
      <c r="G23" s="296"/>
      <c r="H23" s="110" t="s">
        <v>268</v>
      </c>
      <c r="I23" s="111" t="s">
        <v>15</v>
      </c>
      <c r="J23" s="96" t="s">
        <v>269</v>
      </c>
      <c r="K23" s="79" t="s">
        <v>24</v>
      </c>
      <c r="L23" s="79" t="s">
        <v>24</v>
      </c>
      <c r="M23" s="79" t="s">
        <v>40</v>
      </c>
      <c r="N23" s="80">
        <v>6</v>
      </c>
      <c r="O23" s="80">
        <v>2</v>
      </c>
      <c r="P23" s="79">
        <f t="shared" ref="P23" si="7">N23*O23</f>
        <v>12</v>
      </c>
      <c r="Q23" s="80" t="str">
        <f t="shared" ref="Q23" si="8">IF(P23&gt;=24,"MUY ALTO",(IF(P23&lt;=4,"BAJO",(IF(P23&gt;=10,IF(P23&lt;=20,"ALTO"),(IF(P23&gt;=6,IF(P23&lt;=8,"MEDIO"),)))))))</f>
        <v>ALTO</v>
      </c>
      <c r="R23" s="81">
        <v>10</v>
      </c>
      <c r="S23" s="81">
        <f t="shared" ref="S23" si="9">+R23*P23</f>
        <v>120</v>
      </c>
      <c r="T23" s="80" t="str">
        <f t="shared" ref="T23" si="10">IF(S23&gt;=600,"I",(IF(S23&lt;=20,"IV",(IF(S23&gt;=150,IF(S23&lt;=500,"II"),(IF(S23&gt;=40,IF(S23&lt;=120,"III"),)))))))</f>
        <v>III</v>
      </c>
      <c r="U23" s="82" t="str">
        <f t="shared" ref="U23" si="11">IF(S23&gt;=600,"NO ACEPTABLE",(IF(S23&lt;=20,"ACEPTABLE",(IF(S23&gt;=150,IF(S23&lt;=500,"NO ACEPTABLE O ACEPTABLE  CON CONTROL ESPECIFICO"),(IF(S23&gt;=40,IF(S23&lt;=120,"MEJORABLE"),)))))))</f>
        <v>MEJORABLE</v>
      </c>
      <c r="V23" s="299"/>
      <c r="W23" s="77" t="s">
        <v>41</v>
      </c>
      <c r="X23" s="77" t="s">
        <v>24</v>
      </c>
      <c r="Y23" s="77" t="s">
        <v>24</v>
      </c>
      <c r="Z23" s="77" t="s">
        <v>24</v>
      </c>
      <c r="AA23" s="77" t="s">
        <v>153</v>
      </c>
      <c r="AB23" s="83" t="s">
        <v>24</v>
      </c>
      <c r="AC23" s="84"/>
      <c r="AD23" s="80" t="s">
        <v>154</v>
      </c>
      <c r="AE23" s="73" t="s">
        <v>155</v>
      </c>
    </row>
    <row r="24" spans="1:31" ht="114">
      <c r="A24" s="74"/>
      <c r="B24" s="286"/>
      <c r="C24" s="314"/>
      <c r="D24" s="323"/>
      <c r="E24" s="293"/>
      <c r="F24" s="296"/>
      <c r="G24" s="296"/>
      <c r="H24" s="10" t="s">
        <v>28</v>
      </c>
      <c r="I24" s="8" t="s">
        <v>21</v>
      </c>
      <c r="J24" s="11" t="s">
        <v>29</v>
      </c>
      <c r="K24" s="12" t="s">
        <v>24</v>
      </c>
      <c r="L24" s="12" t="s">
        <v>24</v>
      </c>
      <c r="M24" s="12" t="s">
        <v>24</v>
      </c>
      <c r="N24" s="13">
        <v>6</v>
      </c>
      <c r="O24" s="13">
        <v>2</v>
      </c>
      <c r="P24" s="12">
        <f t="shared" si="6"/>
        <v>12</v>
      </c>
      <c r="Q24" s="13" t="str">
        <f t="shared" si="4"/>
        <v>ALTO</v>
      </c>
      <c r="R24" s="14">
        <v>10</v>
      </c>
      <c r="S24" s="14">
        <f t="shared" si="0"/>
        <v>120</v>
      </c>
      <c r="T24" s="13" t="str">
        <f t="shared" si="1"/>
        <v>III</v>
      </c>
      <c r="U24" s="15" t="str">
        <f t="shared" si="2"/>
        <v>MEJORABLE</v>
      </c>
      <c r="V24" s="299"/>
      <c r="W24" s="8" t="s">
        <v>30</v>
      </c>
      <c r="X24" s="8" t="s">
        <v>24</v>
      </c>
      <c r="Y24" s="8" t="s">
        <v>24</v>
      </c>
      <c r="Z24" s="8" t="s">
        <v>24</v>
      </c>
      <c r="AA24" s="210" t="s">
        <v>330</v>
      </c>
      <c r="AB24" s="16" t="s">
        <v>24</v>
      </c>
      <c r="AC24" s="17"/>
      <c r="AD24" s="73" t="s">
        <v>26</v>
      </c>
      <c r="AE24" s="213" t="s">
        <v>27</v>
      </c>
    </row>
    <row r="25" spans="1:31" ht="91.5" customHeight="1">
      <c r="A25" s="74"/>
      <c r="B25" s="286"/>
      <c r="C25" s="314"/>
      <c r="D25" s="323"/>
      <c r="E25" s="293"/>
      <c r="F25" s="296"/>
      <c r="G25" s="296"/>
      <c r="H25" s="10" t="s">
        <v>31</v>
      </c>
      <c r="I25" s="8" t="s">
        <v>13</v>
      </c>
      <c r="J25" s="11" t="s">
        <v>32</v>
      </c>
      <c r="K25" s="12" t="s">
        <v>24</v>
      </c>
      <c r="L25" s="12" t="s">
        <v>24</v>
      </c>
      <c r="M25" s="12" t="s">
        <v>24</v>
      </c>
      <c r="N25" s="13">
        <v>6</v>
      </c>
      <c r="O25" s="13">
        <v>2</v>
      </c>
      <c r="P25" s="12">
        <f t="shared" si="6"/>
        <v>12</v>
      </c>
      <c r="Q25" s="13" t="str">
        <f t="shared" si="4"/>
        <v>ALTO</v>
      </c>
      <c r="R25" s="14">
        <v>10</v>
      </c>
      <c r="S25" s="14">
        <f t="shared" si="0"/>
        <v>120</v>
      </c>
      <c r="T25" s="13" t="str">
        <f t="shared" si="1"/>
        <v>III</v>
      </c>
      <c r="U25" s="15" t="str">
        <f t="shared" si="2"/>
        <v>MEJORABLE</v>
      </c>
      <c r="V25" s="299"/>
      <c r="W25" s="8" t="s">
        <v>33</v>
      </c>
      <c r="X25" s="8" t="s">
        <v>24</v>
      </c>
      <c r="Y25" s="8" t="s">
        <v>24</v>
      </c>
      <c r="Z25" s="8" t="s">
        <v>34</v>
      </c>
      <c r="AA25" s="8" t="s">
        <v>35</v>
      </c>
      <c r="AB25" s="18" t="s">
        <v>24</v>
      </c>
      <c r="AC25" s="19"/>
      <c r="AD25" s="13" t="s">
        <v>36</v>
      </c>
      <c r="AE25" s="20" t="s">
        <v>37</v>
      </c>
    </row>
    <row r="26" spans="1:31" ht="176.25" customHeight="1">
      <c r="A26" s="74"/>
      <c r="B26" s="286"/>
      <c r="C26" s="314"/>
      <c r="D26" s="323"/>
      <c r="E26" s="293"/>
      <c r="F26" s="296"/>
      <c r="G26" s="296"/>
      <c r="H26" s="10" t="s">
        <v>38</v>
      </c>
      <c r="I26" s="8" t="s">
        <v>15</v>
      </c>
      <c r="J26" s="11" t="s">
        <v>39</v>
      </c>
      <c r="K26" s="12" t="s">
        <v>24</v>
      </c>
      <c r="L26" s="12" t="s">
        <v>24</v>
      </c>
      <c r="M26" s="12" t="s">
        <v>40</v>
      </c>
      <c r="N26" s="13">
        <v>6</v>
      </c>
      <c r="O26" s="13">
        <v>3</v>
      </c>
      <c r="P26" s="12">
        <f t="shared" si="6"/>
        <v>18</v>
      </c>
      <c r="Q26" s="13" t="str">
        <f t="shared" si="4"/>
        <v>ALTO</v>
      </c>
      <c r="R26" s="14">
        <v>10</v>
      </c>
      <c r="S26" s="14">
        <f t="shared" si="0"/>
        <v>180</v>
      </c>
      <c r="T26" s="13" t="str">
        <f t="shared" si="1"/>
        <v>II</v>
      </c>
      <c r="U26" s="15" t="str">
        <f t="shared" si="2"/>
        <v>NO ACEPTABLE O ACEPTABLE  CON CONTROL ESPECIFICO</v>
      </c>
      <c r="V26" s="299"/>
      <c r="W26" s="8" t="s">
        <v>41</v>
      </c>
      <c r="X26" s="8" t="s">
        <v>24</v>
      </c>
      <c r="Y26" s="8" t="s">
        <v>24</v>
      </c>
      <c r="Z26" s="8" t="s">
        <v>24</v>
      </c>
      <c r="AA26" s="118" t="s">
        <v>607</v>
      </c>
      <c r="AB26" s="8" t="s">
        <v>24</v>
      </c>
      <c r="AC26" s="13"/>
      <c r="AD26" s="13" t="s">
        <v>42</v>
      </c>
      <c r="AE26" s="13" t="s">
        <v>43</v>
      </c>
    </row>
    <row r="27" spans="1:31" ht="63" customHeight="1">
      <c r="A27" s="74"/>
      <c r="B27" s="286"/>
      <c r="C27" s="314"/>
      <c r="D27" s="323"/>
      <c r="E27" s="293"/>
      <c r="F27" s="296"/>
      <c r="G27" s="296"/>
      <c r="H27" s="21" t="s">
        <v>44</v>
      </c>
      <c r="I27" s="16" t="s">
        <v>45</v>
      </c>
      <c r="J27" s="22" t="s">
        <v>46</v>
      </c>
      <c r="K27" s="12" t="s">
        <v>24</v>
      </c>
      <c r="L27" s="12" t="s">
        <v>24</v>
      </c>
      <c r="M27" s="12" t="s">
        <v>24</v>
      </c>
      <c r="N27" s="23">
        <v>6</v>
      </c>
      <c r="O27" s="23">
        <v>2</v>
      </c>
      <c r="P27" s="24">
        <v>12</v>
      </c>
      <c r="Q27" s="12">
        <f t="shared" si="6"/>
        <v>24</v>
      </c>
      <c r="R27" s="25">
        <v>25</v>
      </c>
      <c r="S27" s="25">
        <f t="shared" si="0"/>
        <v>300</v>
      </c>
      <c r="T27" s="23" t="str">
        <f t="shared" si="1"/>
        <v>II</v>
      </c>
      <c r="U27" s="15" t="str">
        <f t="shared" si="2"/>
        <v>NO ACEPTABLE O ACEPTABLE  CON CONTROL ESPECIFICO</v>
      </c>
      <c r="V27" s="299"/>
      <c r="W27" s="8" t="s">
        <v>47</v>
      </c>
      <c r="X27" s="8" t="s">
        <v>24</v>
      </c>
      <c r="Y27" s="8" t="s">
        <v>24</v>
      </c>
      <c r="Z27" s="8" t="s">
        <v>24</v>
      </c>
      <c r="AA27" s="8" t="s">
        <v>48</v>
      </c>
      <c r="AB27" s="8" t="s">
        <v>24</v>
      </c>
      <c r="AC27" s="13"/>
      <c r="AD27" s="13" t="s">
        <v>49</v>
      </c>
      <c r="AE27" s="13" t="s">
        <v>50</v>
      </c>
    </row>
    <row r="28" spans="1:31" ht="70.5" customHeight="1">
      <c r="A28" s="74"/>
      <c r="B28" s="286"/>
      <c r="C28" s="314"/>
      <c r="D28" s="323"/>
      <c r="E28" s="293"/>
      <c r="F28" s="296"/>
      <c r="G28" s="296"/>
      <c r="H28" s="21" t="s">
        <v>620</v>
      </c>
      <c r="I28" s="16" t="s">
        <v>45</v>
      </c>
      <c r="J28" s="22" t="s">
        <v>53</v>
      </c>
      <c r="K28" s="12" t="s">
        <v>24</v>
      </c>
      <c r="L28" s="12" t="s">
        <v>24</v>
      </c>
      <c r="M28" s="12" t="s">
        <v>24</v>
      </c>
      <c r="N28" s="23">
        <v>4</v>
      </c>
      <c r="O28" s="23">
        <v>3</v>
      </c>
      <c r="P28" s="24">
        <v>12</v>
      </c>
      <c r="Q28" s="12">
        <f t="shared" si="6"/>
        <v>36</v>
      </c>
      <c r="R28" s="25">
        <v>25</v>
      </c>
      <c r="S28" s="25">
        <f t="shared" ref="S28" si="12">+R28*P28</f>
        <v>300</v>
      </c>
      <c r="T28" s="23" t="str">
        <f t="shared" ref="T28" si="13">IF(S28&gt;=600,"I",(IF(S28&lt;=20,"IV",(IF(S28&gt;=150,IF(S28&lt;=500,"II"),(IF(S28&gt;=40,IF(S28&lt;=120,"III"),)))))))</f>
        <v>II</v>
      </c>
      <c r="U28" s="15" t="str">
        <f t="shared" ref="U28" si="14">IF(S28&gt;=600,"NO ACEPTABLE",(IF(S28&lt;=20,"ACEPTABLE",(IF(S28&gt;=150,IF(S28&lt;=500,"NO ACEPTABLE O ACEPTABLE  CON CONTROL ESPECIFICO"),(IF(S28&gt;=40,IF(S28&lt;=120,"MEJORABLE"),)))))))</f>
        <v>NO ACEPTABLE O ACEPTABLE  CON CONTROL ESPECIFICO</v>
      </c>
      <c r="V28" s="299"/>
      <c r="W28" s="8" t="s">
        <v>47</v>
      </c>
      <c r="X28" s="8" t="s">
        <v>24</v>
      </c>
      <c r="Y28" s="8" t="s">
        <v>24</v>
      </c>
      <c r="Z28" s="8" t="s">
        <v>24</v>
      </c>
      <c r="AA28" s="16" t="s">
        <v>616</v>
      </c>
      <c r="AB28" s="8"/>
      <c r="AC28" s="26" t="s">
        <v>617</v>
      </c>
      <c r="AD28" s="13" t="s">
        <v>618</v>
      </c>
      <c r="AE28" s="28" t="s">
        <v>619</v>
      </c>
    </row>
    <row r="29" spans="1:31" ht="160.5" customHeight="1" thickBot="1">
      <c r="A29" s="74"/>
      <c r="B29" s="286"/>
      <c r="C29" s="315"/>
      <c r="D29" s="324"/>
      <c r="E29" s="293"/>
      <c r="F29" s="297"/>
      <c r="G29" s="297"/>
      <c r="H29" s="21" t="s">
        <v>51</v>
      </c>
      <c r="I29" s="16" t="s">
        <v>52</v>
      </c>
      <c r="J29" s="22" t="s">
        <v>53</v>
      </c>
      <c r="K29" s="12" t="s">
        <v>24</v>
      </c>
      <c r="L29" s="12" t="s">
        <v>24</v>
      </c>
      <c r="M29" s="12" t="s">
        <v>24</v>
      </c>
      <c r="N29" s="23">
        <v>6</v>
      </c>
      <c r="O29" s="23">
        <v>3</v>
      </c>
      <c r="P29" s="24">
        <v>12</v>
      </c>
      <c r="Q29" s="23" t="str">
        <f t="shared" si="4"/>
        <v>ALTO</v>
      </c>
      <c r="R29" s="25">
        <v>25</v>
      </c>
      <c r="S29" s="25">
        <f t="shared" si="0"/>
        <v>300</v>
      </c>
      <c r="T29" s="23" t="str">
        <f t="shared" si="1"/>
        <v>II</v>
      </c>
      <c r="U29" s="15" t="str">
        <f t="shared" si="2"/>
        <v>NO ACEPTABLE O ACEPTABLE  CON CONTROL ESPECIFICO</v>
      </c>
      <c r="V29" s="300"/>
      <c r="W29" s="8" t="s">
        <v>54</v>
      </c>
      <c r="X29" s="8" t="s">
        <v>24</v>
      </c>
      <c r="Y29" s="8" t="s">
        <v>24</v>
      </c>
      <c r="Z29" s="8" t="s">
        <v>24</v>
      </c>
      <c r="AA29" s="16" t="s">
        <v>55</v>
      </c>
      <c r="AB29" s="8" t="s">
        <v>56</v>
      </c>
      <c r="AC29" s="26"/>
      <c r="AD29" s="13" t="s">
        <v>49</v>
      </c>
      <c r="AE29" s="27" t="s">
        <v>57</v>
      </c>
    </row>
    <row r="30" spans="1:31" ht="86.25" thickBot="1">
      <c r="A30" s="74"/>
      <c r="B30" s="286"/>
      <c r="C30" s="313" t="s">
        <v>137</v>
      </c>
      <c r="D30" s="318" t="s">
        <v>606</v>
      </c>
      <c r="E30" s="298" t="s">
        <v>138</v>
      </c>
      <c r="F30" s="295" t="s">
        <v>103</v>
      </c>
      <c r="G30" s="295"/>
      <c r="H30" s="1" t="s">
        <v>104</v>
      </c>
      <c r="I30" s="2" t="s">
        <v>21</v>
      </c>
      <c r="J30" s="91" t="s">
        <v>139</v>
      </c>
      <c r="K30" s="4" t="s">
        <v>23</v>
      </c>
      <c r="L30" s="4" t="s">
        <v>24</v>
      </c>
      <c r="M30" s="4" t="s">
        <v>24</v>
      </c>
      <c r="N30" s="5">
        <v>6</v>
      </c>
      <c r="O30" s="5">
        <v>3</v>
      </c>
      <c r="P30" s="4">
        <f t="shared" ref="P30:P33" si="15">N30*O30</f>
        <v>18</v>
      </c>
      <c r="Q30" s="5" t="str">
        <f t="shared" si="4"/>
        <v>ALTO</v>
      </c>
      <c r="R30" s="6">
        <v>25</v>
      </c>
      <c r="S30" s="6">
        <f t="shared" si="0"/>
        <v>450</v>
      </c>
      <c r="T30" s="5" t="str">
        <f t="shared" si="1"/>
        <v>II</v>
      </c>
      <c r="U30" s="7" t="str">
        <f t="shared" si="2"/>
        <v>NO ACEPTABLE O ACEPTABLE  CON CONTROL ESPECIFICO</v>
      </c>
      <c r="V30" s="321">
        <v>1</v>
      </c>
      <c r="W30" s="2" t="s">
        <v>25</v>
      </c>
      <c r="X30" s="2" t="s">
        <v>24</v>
      </c>
      <c r="Y30" s="2" t="s">
        <v>24</v>
      </c>
      <c r="Z30" s="2" t="s">
        <v>140</v>
      </c>
      <c r="AA30" s="2" t="s">
        <v>331</v>
      </c>
      <c r="AB30" s="2" t="s">
        <v>108</v>
      </c>
      <c r="AC30" s="92"/>
      <c r="AD30" s="13" t="s">
        <v>49</v>
      </c>
      <c r="AE30" s="73" t="s">
        <v>356</v>
      </c>
    </row>
    <row r="31" spans="1:31" ht="57">
      <c r="A31" s="74"/>
      <c r="B31" s="286"/>
      <c r="C31" s="314"/>
      <c r="D31" s="319"/>
      <c r="E31" s="299"/>
      <c r="F31" s="296"/>
      <c r="G31" s="296"/>
      <c r="H31" s="21" t="s">
        <v>141</v>
      </c>
      <c r="I31" s="16" t="s">
        <v>45</v>
      </c>
      <c r="J31" s="93" t="s">
        <v>142</v>
      </c>
      <c r="K31" s="24" t="s">
        <v>24</v>
      </c>
      <c r="L31" s="24" t="s">
        <v>24</v>
      </c>
      <c r="M31" s="24" t="s">
        <v>24</v>
      </c>
      <c r="N31" s="23">
        <v>6</v>
      </c>
      <c r="O31" s="23">
        <v>3</v>
      </c>
      <c r="P31" s="24">
        <v>18</v>
      </c>
      <c r="Q31" s="5" t="str">
        <f t="shared" si="4"/>
        <v>ALTO</v>
      </c>
      <c r="R31" s="25">
        <v>10</v>
      </c>
      <c r="S31" s="25">
        <v>180</v>
      </c>
      <c r="T31" s="5" t="str">
        <f t="shared" si="1"/>
        <v>II</v>
      </c>
      <c r="U31" s="7" t="str">
        <f t="shared" si="2"/>
        <v>NO ACEPTABLE O ACEPTABLE  CON CONTROL ESPECIFICO</v>
      </c>
      <c r="V31" s="299"/>
      <c r="W31" s="8" t="s">
        <v>143</v>
      </c>
      <c r="X31" s="16" t="s">
        <v>24</v>
      </c>
      <c r="Y31" s="16" t="s">
        <v>144</v>
      </c>
      <c r="Z31" s="16" t="s">
        <v>24</v>
      </c>
      <c r="AA31" s="117" t="s">
        <v>333</v>
      </c>
      <c r="AB31" s="71" t="s">
        <v>24</v>
      </c>
      <c r="AC31" s="72"/>
      <c r="AD31" s="13" t="s">
        <v>145</v>
      </c>
      <c r="AE31" s="73" t="s">
        <v>146</v>
      </c>
    </row>
    <row r="32" spans="1:31" ht="95.25" customHeight="1">
      <c r="A32" s="74"/>
      <c r="B32" s="286"/>
      <c r="C32" s="314"/>
      <c r="D32" s="319"/>
      <c r="E32" s="299"/>
      <c r="F32" s="296"/>
      <c r="G32" s="296"/>
      <c r="H32" s="10" t="s">
        <v>147</v>
      </c>
      <c r="I32" s="8" t="s">
        <v>13</v>
      </c>
      <c r="J32" s="94" t="s">
        <v>148</v>
      </c>
      <c r="K32" s="12" t="s">
        <v>24</v>
      </c>
      <c r="L32" s="12" t="s">
        <v>24</v>
      </c>
      <c r="M32" s="12" t="s">
        <v>24</v>
      </c>
      <c r="N32" s="13">
        <v>6</v>
      </c>
      <c r="O32" s="13">
        <v>3</v>
      </c>
      <c r="P32" s="12">
        <f t="shared" si="15"/>
        <v>18</v>
      </c>
      <c r="Q32" s="13" t="str">
        <f t="shared" si="4"/>
        <v>ALTO</v>
      </c>
      <c r="R32" s="14">
        <v>25</v>
      </c>
      <c r="S32" s="14">
        <f t="shared" si="0"/>
        <v>450</v>
      </c>
      <c r="T32" s="13" t="str">
        <f t="shared" si="1"/>
        <v>II</v>
      </c>
      <c r="U32" s="15" t="str">
        <f t="shared" si="2"/>
        <v>NO ACEPTABLE O ACEPTABLE  CON CONTROL ESPECIFICO</v>
      </c>
      <c r="V32" s="299"/>
      <c r="W32" s="8" t="s">
        <v>123</v>
      </c>
      <c r="X32" s="8" t="s">
        <v>24</v>
      </c>
      <c r="Y32" s="8" t="s">
        <v>24</v>
      </c>
      <c r="Z32" s="8" t="s">
        <v>149</v>
      </c>
      <c r="AA32" s="8" t="s">
        <v>332</v>
      </c>
      <c r="AB32" s="18" t="s">
        <v>24</v>
      </c>
      <c r="AC32" s="19"/>
      <c r="AD32" s="13" t="s">
        <v>150</v>
      </c>
      <c r="AE32" s="73" t="s">
        <v>151</v>
      </c>
    </row>
    <row r="33" spans="1:31" ht="129.75" customHeight="1" thickBot="1">
      <c r="A33" s="60"/>
      <c r="B33" s="286"/>
      <c r="C33" s="314"/>
      <c r="D33" s="319"/>
      <c r="E33" s="299"/>
      <c r="F33" s="296"/>
      <c r="G33" s="296"/>
      <c r="H33" s="95" t="s">
        <v>152</v>
      </c>
      <c r="I33" s="77" t="s">
        <v>15</v>
      </c>
      <c r="J33" s="96" t="s">
        <v>39</v>
      </c>
      <c r="K33" s="79" t="s">
        <v>24</v>
      </c>
      <c r="L33" s="79" t="s">
        <v>24</v>
      </c>
      <c r="M33" s="79" t="s">
        <v>40</v>
      </c>
      <c r="N33" s="80">
        <v>6</v>
      </c>
      <c r="O33" s="80">
        <v>2</v>
      </c>
      <c r="P33" s="79">
        <f t="shared" si="15"/>
        <v>12</v>
      </c>
      <c r="Q33" s="80" t="str">
        <f t="shared" si="4"/>
        <v>ALTO</v>
      </c>
      <c r="R33" s="81">
        <v>10</v>
      </c>
      <c r="S33" s="81">
        <f t="shared" si="0"/>
        <v>120</v>
      </c>
      <c r="T33" s="80" t="str">
        <f t="shared" si="1"/>
        <v>III</v>
      </c>
      <c r="U33" s="82" t="str">
        <f t="shared" si="2"/>
        <v>MEJORABLE</v>
      </c>
      <c r="V33" s="299"/>
      <c r="W33" s="77" t="s">
        <v>41</v>
      </c>
      <c r="X33" s="77" t="s">
        <v>24</v>
      </c>
      <c r="Y33" s="77" t="s">
        <v>24</v>
      </c>
      <c r="Z33" s="77" t="s">
        <v>24</v>
      </c>
      <c r="AA33" s="77" t="s">
        <v>153</v>
      </c>
      <c r="AB33" s="83" t="s">
        <v>24</v>
      </c>
      <c r="AC33" s="84"/>
      <c r="AD33" s="80" t="s">
        <v>154</v>
      </c>
      <c r="AE33" s="73" t="s">
        <v>155</v>
      </c>
    </row>
    <row r="34" spans="1:31" ht="165" customHeight="1">
      <c r="A34" s="60"/>
      <c r="B34" s="286"/>
      <c r="C34" s="314"/>
      <c r="D34" s="319"/>
      <c r="E34" s="299"/>
      <c r="F34" s="296"/>
      <c r="G34" s="296"/>
      <c r="H34" s="21" t="s">
        <v>156</v>
      </c>
      <c r="I34" s="16" t="s">
        <v>52</v>
      </c>
      <c r="J34" s="22" t="s">
        <v>135</v>
      </c>
      <c r="K34" s="12" t="s">
        <v>24</v>
      </c>
      <c r="L34" s="12" t="s">
        <v>24</v>
      </c>
      <c r="M34" s="12" t="s">
        <v>24</v>
      </c>
      <c r="N34" s="23">
        <v>6</v>
      </c>
      <c r="O34" s="23">
        <v>2</v>
      </c>
      <c r="P34" s="24">
        <v>12</v>
      </c>
      <c r="Q34" s="23" t="str">
        <f t="shared" si="4"/>
        <v>ALTO</v>
      </c>
      <c r="R34" s="25">
        <v>10</v>
      </c>
      <c r="S34" s="25">
        <f t="shared" si="0"/>
        <v>120</v>
      </c>
      <c r="T34" s="23" t="str">
        <f t="shared" si="1"/>
        <v>III</v>
      </c>
      <c r="U34" s="15" t="str">
        <f t="shared" si="2"/>
        <v>MEJORABLE</v>
      </c>
      <c r="V34" s="299"/>
      <c r="W34" s="8" t="s">
        <v>54</v>
      </c>
      <c r="X34" s="8" t="s">
        <v>24</v>
      </c>
      <c r="Y34" s="8" t="s">
        <v>24</v>
      </c>
      <c r="Z34" s="8" t="s">
        <v>136</v>
      </c>
      <c r="AA34" s="16" t="s">
        <v>55</v>
      </c>
      <c r="AB34" s="8" t="s">
        <v>56</v>
      </c>
      <c r="AC34" s="26"/>
      <c r="AD34" s="13" t="s">
        <v>49</v>
      </c>
      <c r="AE34" s="73" t="s">
        <v>157</v>
      </c>
    </row>
    <row r="35" spans="1:31" ht="172.5" customHeight="1">
      <c r="A35" s="60"/>
      <c r="B35" s="286"/>
      <c r="C35" s="314"/>
      <c r="D35" s="319"/>
      <c r="E35" s="299"/>
      <c r="F35" s="296"/>
      <c r="G35" s="296"/>
      <c r="H35" s="21" t="s">
        <v>158</v>
      </c>
      <c r="I35" s="16" t="s">
        <v>16</v>
      </c>
      <c r="J35" s="22" t="s">
        <v>159</v>
      </c>
      <c r="K35" s="12" t="s">
        <v>24</v>
      </c>
      <c r="L35" s="12" t="s">
        <v>24</v>
      </c>
      <c r="M35" s="12" t="s">
        <v>24</v>
      </c>
      <c r="N35" s="23">
        <v>6</v>
      </c>
      <c r="O35" s="23">
        <v>3</v>
      </c>
      <c r="P35" s="24">
        <v>18</v>
      </c>
      <c r="Q35" s="13" t="str">
        <f t="shared" si="4"/>
        <v>ALTO</v>
      </c>
      <c r="R35" s="25">
        <v>25</v>
      </c>
      <c r="S35" s="25">
        <f t="shared" si="0"/>
        <v>450</v>
      </c>
      <c r="T35" s="13" t="str">
        <f t="shared" si="1"/>
        <v>II</v>
      </c>
      <c r="U35" s="15" t="str">
        <f t="shared" si="2"/>
        <v>NO ACEPTABLE O ACEPTABLE  CON CONTROL ESPECIFICO</v>
      </c>
      <c r="V35" s="299"/>
      <c r="W35" s="8" t="s">
        <v>54</v>
      </c>
      <c r="X35" s="8" t="s">
        <v>24</v>
      </c>
      <c r="Y35" s="8" t="s">
        <v>24</v>
      </c>
      <c r="Z35" s="16" t="s">
        <v>160</v>
      </c>
      <c r="AA35" s="16" t="s">
        <v>161</v>
      </c>
      <c r="AB35" s="8" t="s">
        <v>24</v>
      </c>
      <c r="AC35" s="26"/>
      <c r="AD35" s="13" t="s">
        <v>162</v>
      </c>
      <c r="AE35" s="73" t="s">
        <v>163</v>
      </c>
    </row>
    <row r="36" spans="1:31" ht="172.5" customHeight="1">
      <c r="A36" s="60"/>
      <c r="B36" s="286"/>
      <c r="C36" s="314"/>
      <c r="D36" s="319"/>
      <c r="E36" s="299"/>
      <c r="F36" s="296"/>
      <c r="G36" s="296"/>
      <c r="H36" s="21" t="s">
        <v>626</v>
      </c>
      <c r="I36" s="16" t="s">
        <v>16</v>
      </c>
      <c r="J36" s="22" t="s">
        <v>159</v>
      </c>
      <c r="K36" s="12" t="s">
        <v>24</v>
      </c>
      <c r="L36" s="12" t="s">
        <v>24</v>
      </c>
      <c r="M36" s="12" t="s">
        <v>24</v>
      </c>
      <c r="N36" s="23">
        <v>6</v>
      </c>
      <c r="O36" s="23">
        <v>3</v>
      </c>
      <c r="P36" s="24">
        <v>18</v>
      </c>
      <c r="Q36" s="13" t="str">
        <f t="shared" ref="Q36" si="16">IF(P36&gt;=24,"MUY ALTO",(IF(P36&lt;=4,"BAJO",(IF(P36&gt;=10,IF(P36&lt;=20,"ALTO"),(IF(P36&gt;=6,IF(P36&lt;=8,"MEDIO"),)))))))</f>
        <v>ALTO</v>
      </c>
      <c r="R36" s="25">
        <v>25</v>
      </c>
      <c r="S36" s="25">
        <f t="shared" ref="S36" si="17">+R36*P36</f>
        <v>450</v>
      </c>
      <c r="T36" s="13" t="str">
        <f t="shared" ref="T36" si="18">IF(S36&gt;=600,"I",(IF(S36&lt;=20,"IV",(IF(S36&gt;=150,IF(S36&lt;=500,"II"),(IF(S36&gt;=40,IF(S36&lt;=120,"III"),)))))))</f>
        <v>II</v>
      </c>
      <c r="U36" s="15" t="str">
        <f t="shared" ref="U36" si="19">IF(S36&gt;=600,"NO ACEPTABLE",(IF(S36&lt;=20,"ACEPTABLE",(IF(S36&gt;=150,IF(S36&lt;=500,"NO ACEPTABLE O ACEPTABLE  CON CONTROL ESPECIFICO"),(IF(S36&gt;=40,IF(S36&lt;=120,"MEJORABLE"),)))))))</f>
        <v>NO ACEPTABLE O ACEPTABLE  CON CONTROL ESPECIFICO</v>
      </c>
      <c r="V36" s="299"/>
      <c r="W36" s="8" t="s">
        <v>54</v>
      </c>
      <c r="X36" s="8" t="s">
        <v>24</v>
      </c>
      <c r="Y36" s="8" t="s">
        <v>24</v>
      </c>
      <c r="Z36" s="16" t="s">
        <v>627</v>
      </c>
      <c r="AA36" s="529" t="s">
        <v>161</v>
      </c>
      <c r="AB36" s="8" t="s">
        <v>24</v>
      </c>
      <c r="AC36" s="26"/>
      <c r="AD36" s="13" t="s">
        <v>162</v>
      </c>
      <c r="AE36" s="73" t="s">
        <v>163</v>
      </c>
    </row>
    <row r="37" spans="1:31" ht="71.25">
      <c r="A37" s="60"/>
      <c r="B37" s="286"/>
      <c r="C37" s="314"/>
      <c r="D37" s="319"/>
      <c r="E37" s="320"/>
      <c r="F37" s="296"/>
      <c r="G37" s="296"/>
      <c r="H37" s="21" t="s">
        <v>164</v>
      </c>
      <c r="I37" s="16" t="s">
        <v>165</v>
      </c>
      <c r="J37" s="22" t="s">
        <v>166</v>
      </c>
      <c r="K37" s="24" t="s">
        <v>24</v>
      </c>
      <c r="L37" s="24" t="s">
        <v>24</v>
      </c>
      <c r="M37" s="24" t="s">
        <v>24</v>
      </c>
      <c r="N37" s="23">
        <v>6</v>
      </c>
      <c r="O37" s="23">
        <v>2</v>
      </c>
      <c r="P37" s="24">
        <v>12</v>
      </c>
      <c r="Q37" s="23" t="str">
        <f t="shared" si="4"/>
        <v>ALTO</v>
      </c>
      <c r="R37" s="25">
        <v>10</v>
      </c>
      <c r="S37" s="25">
        <f t="shared" si="0"/>
        <v>120</v>
      </c>
      <c r="T37" s="23" t="str">
        <f t="shared" si="1"/>
        <v>III</v>
      </c>
      <c r="U37" s="15" t="str">
        <f t="shared" si="2"/>
        <v>MEJORABLE</v>
      </c>
      <c r="V37" s="299"/>
      <c r="W37" s="8" t="s">
        <v>167</v>
      </c>
      <c r="X37" s="16" t="s">
        <v>24</v>
      </c>
      <c r="Y37" s="16" t="s">
        <v>24</v>
      </c>
      <c r="Z37" s="16" t="s">
        <v>24</v>
      </c>
      <c r="AA37" s="16" t="s">
        <v>168</v>
      </c>
      <c r="AB37" s="8" t="s">
        <v>169</v>
      </c>
      <c r="AC37" s="26"/>
      <c r="AD37" s="13" t="s">
        <v>170</v>
      </c>
      <c r="AE37" s="73" t="s">
        <v>171</v>
      </c>
    </row>
    <row r="38" spans="1:31" ht="123" customHeight="1" thickBot="1">
      <c r="A38" s="60"/>
      <c r="B38" s="286"/>
      <c r="C38" s="215" t="s">
        <v>172</v>
      </c>
      <c r="D38" s="216" t="s">
        <v>173</v>
      </c>
      <c r="E38" s="97" t="s">
        <v>174</v>
      </c>
      <c r="F38" s="98"/>
      <c r="G38" s="98"/>
      <c r="H38" s="21" t="s">
        <v>175</v>
      </c>
      <c r="I38" s="16" t="s">
        <v>176</v>
      </c>
      <c r="J38" s="16" t="s">
        <v>177</v>
      </c>
      <c r="K38" s="24" t="s">
        <v>24</v>
      </c>
      <c r="L38" s="24" t="s">
        <v>24</v>
      </c>
      <c r="M38" s="24" t="s">
        <v>24</v>
      </c>
      <c r="N38" s="23">
        <v>6</v>
      </c>
      <c r="O38" s="23">
        <v>2</v>
      </c>
      <c r="P38" s="24">
        <v>12</v>
      </c>
      <c r="Q38" s="23" t="str">
        <f t="shared" si="4"/>
        <v>ALTO</v>
      </c>
      <c r="R38" s="25">
        <v>10</v>
      </c>
      <c r="S38" s="25">
        <f t="shared" si="0"/>
        <v>120</v>
      </c>
      <c r="T38" s="23" t="str">
        <f t="shared" si="1"/>
        <v>III</v>
      </c>
      <c r="U38" s="15" t="str">
        <f t="shared" si="2"/>
        <v>MEJORABLE</v>
      </c>
      <c r="V38" s="12">
        <v>14</v>
      </c>
      <c r="W38" s="16" t="s">
        <v>178</v>
      </c>
      <c r="X38" s="16" t="s">
        <v>24</v>
      </c>
      <c r="Y38" s="16" t="s">
        <v>24</v>
      </c>
      <c r="Z38" s="16" t="s">
        <v>179</v>
      </c>
      <c r="AA38" s="16" t="s">
        <v>180</v>
      </c>
      <c r="AB38" s="8" t="s">
        <v>24</v>
      </c>
      <c r="AC38" s="26"/>
      <c r="AD38" s="13" t="s">
        <v>181</v>
      </c>
      <c r="AE38" s="73" t="s">
        <v>62</v>
      </c>
    </row>
    <row r="39" spans="1:31" ht="91.5" customHeight="1">
      <c r="A39" s="60"/>
      <c r="B39" s="286"/>
      <c r="C39" s="313" t="s">
        <v>183</v>
      </c>
      <c r="D39" s="316" t="s">
        <v>184</v>
      </c>
      <c r="E39" s="292" t="s">
        <v>185</v>
      </c>
      <c r="F39" s="295" t="s">
        <v>61</v>
      </c>
      <c r="G39" s="295"/>
      <c r="H39" s="1" t="s">
        <v>104</v>
      </c>
      <c r="I39" s="2" t="s">
        <v>21</v>
      </c>
      <c r="J39" s="91" t="s">
        <v>139</v>
      </c>
      <c r="K39" s="4" t="s">
        <v>23</v>
      </c>
      <c r="L39" s="4" t="s">
        <v>24</v>
      </c>
      <c r="M39" s="4" t="s">
        <v>24</v>
      </c>
      <c r="N39" s="5">
        <v>6</v>
      </c>
      <c r="O39" s="5">
        <v>3</v>
      </c>
      <c r="P39" s="4">
        <f t="shared" ref="P39:P41" si="20">N39*O39</f>
        <v>18</v>
      </c>
      <c r="Q39" s="5" t="str">
        <f t="shared" si="4"/>
        <v>ALTO</v>
      </c>
      <c r="R39" s="6">
        <v>25</v>
      </c>
      <c r="S39" s="6">
        <f t="shared" si="0"/>
        <v>450</v>
      </c>
      <c r="T39" s="5" t="str">
        <f t="shared" si="1"/>
        <v>II</v>
      </c>
      <c r="U39" s="7" t="str">
        <f t="shared" si="2"/>
        <v>NO ACEPTABLE O ACEPTABLE  CON CONTROL ESPECIFICO</v>
      </c>
      <c r="V39" s="299">
        <v>6</v>
      </c>
      <c r="W39" s="2" t="s">
        <v>25</v>
      </c>
      <c r="X39" s="2" t="s">
        <v>24</v>
      </c>
      <c r="Y39" s="2" t="s">
        <v>24</v>
      </c>
      <c r="Z39" s="2" t="s">
        <v>24</v>
      </c>
      <c r="AA39" s="2" t="s">
        <v>186</v>
      </c>
      <c r="AB39" s="125" t="s">
        <v>108</v>
      </c>
      <c r="AC39" s="92"/>
      <c r="AD39" s="13" t="s">
        <v>181</v>
      </c>
      <c r="AE39" s="30" t="s">
        <v>187</v>
      </c>
    </row>
    <row r="40" spans="1:31" ht="71.25">
      <c r="A40" s="60"/>
      <c r="B40" s="286"/>
      <c r="C40" s="314"/>
      <c r="D40" s="317"/>
      <c r="E40" s="293"/>
      <c r="F40" s="296"/>
      <c r="G40" s="296"/>
      <c r="H40" s="10" t="s">
        <v>188</v>
      </c>
      <c r="I40" s="8" t="s">
        <v>13</v>
      </c>
      <c r="J40" s="94" t="s">
        <v>189</v>
      </c>
      <c r="K40" s="99" t="s">
        <v>24</v>
      </c>
      <c r="L40" s="99" t="s">
        <v>24</v>
      </c>
      <c r="M40" s="99" t="s">
        <v>24</v>
      </c>
      <c r="N40" s="13">
        <v>6</v>
      </c>
      <c r="O40" s="13">
        <v>3</v>
      </c>
      <c r="P40" s="12">
        <f t="shared" si="20"/>
        <v>18</v>
      </c>
      <c r="Q40" s="13" t="str">
        <f t="shared" si="4"/>
        <v>ALTO</v>
      </c>
      <c r="R40" s="14">
        <v>25</v>
      </c>
      <c r="S40" s="14">
        <f t="shared" si="0"/>
        <v>450</v>
      </c>
      <c r="T40" s="13" t="str">
        <f t="shared" si="1"/>
        <v>II</v>
      </c>
      <c r="U40" s="100" t="str">
        <f t="shared" si="2"/>
        <v>NO ACEPTABLE O ACEPTABLE  CON CONTROL ESPECIFICO</v>
      </c>
      <c r="V40" s="299"/>
      <c r="W40" s="90" t="s">
        <v>33</v>
      </c>
      <c r="X40" s="90" t="s">
        <v>24</v>
      </c>
      <c r="Y40" s="90" t="s">
        <v>24</v>
      </c>
      <c r="Z40" s="90" t="s">
        <v>34</v>
      </c>
      <c r="AA40" s="90" t="s">
        <v>125</v>
      </c>
      <c r="AB40" s="101" t="s">
        <v>24</v>
      </c>
      <c r="AC40" s="102"/>
      <c r="AD40" s="13" t="s">
        <v>181</v>
      </c>
      <c r="AE40" s="20" t="s">
        <v>190</v>
      </c>
    </row>
    <row r="41" spans="1:31" ht="110.25" customHeight="1" thickBot="1">
      <c r="A41" s="60"/>
      <c r="B41" s="286"/>
      <c r="C41" s="314"/>
      <c r="D41" s="317"/>
      <c r="E41" s="293"/>
      <c r="F41" s="296"/>
      <c r="G41" s="296"/>
      <c r="H41" s="95" t="s">
        <v>608</v>
      </c>
      <c r="I41" s="77" t="s">
        <v>15</v>
      </c>
      <c r="J41" s="96" t="s">
        <v>39</v>
      </c>
      <c r="K41" s="79" t="s">
        <v>24</v>
      </c>
      <c r="L41" s="79" t="s">
        <v>24</v>
      </c>
      <c r="M41" s="79" t="s">
        <v>40</v>
      </c>
      <c r="N41" s="80">
        <v>6</v>
      </c>
      <c r="O41" s="80">
        <v>2</v>
      </c>
      <c r="P41" s="79">
        <f t="shared" si="20"/>
        <v>12</v>
      </c>
      <c r="Q41" s="80" t="str">
        <f t="shared" ref="Q41" si="21">IF(P41&gt;=24,"MUY ALTO",(IF(P41&lt;=4,"BAJO",(IF(P41&gt;=10,IF(P41&lt;=20,"ALTO"),(IF(P41&gt;=6,IF(P41&lt;=8,"MEDIO"),)))))))</f>
        <v>ALTO</v>
      </c>
      <c r="R41" s="81">
        <v>10</v>
      </c>
      <c r="S41" s="81">
        <f t="shared" ref="S41" si="22">+R41*P41</f>
        <v>120</v>
      </c>
      <c r="T41" s="80" t="str">
        <f t="shared" ref="T41" si="23">IF(S41&gt;=600,"I",(IF(S41&lt;=20,"IV",(IF(S41&gt;=150,IF(S41&lt;=500,"II"),(IF(S41&gt;=40,IF(S41&lt;=120,"III"),)))))))</f>
        <v>III</v>
      </c>
      <c r="U41" s="82" t="str">
        <f t="shared" ref="U41" si="24">IF(S41&gt;=600,"NO ACEPTABLE",(IF(S41&lt;=20,"ACEPTABLE",(IF(S41&gt;=150,IF(S41&lt;=500,"NO ACEPTABLE O ACEPTABLE  CON CONTROL ESPECIFICO"),(IF(S41&gt;=40,IF(S41&lt;=120,"MEJORABLE"),)))))))</f>
        <v>MEJORABLE</v>
      </c>
      <c r="V41" s="299"/>
      <c r="W41" s="77" t="s">
        <v>41</v>
      </c>
      <c r="X41" s="77" t="s">
        <v>24</v>
      </c>
      <c r="Y41" s="77" t="s">
        <v>24</v>
      </c>
      <c r="Z41" s="77" t="s">
        <v>24</v>
      </c>
      <c r="AA41" s="77" t="s">
        <v>153</v>
      </c>
      <c r="AB41" s="83" t="s">
        <v>24</v>
      </c>
      <c r="AC41" s="84"/>
      <c r="AD41" s="80" t="s">
        <v>154</v>
      </c>
      <c r="AE41" s="73" t="s">
        <v>155</v>
      </c>
    </row>
    <row r="42" spans="1:31" ht="128.25">
      <c r="A42" s="60"/>
      <c r="B42" s="286"/>
      <c r="C42" s="314"/>
      <c r="D42" s="317"/>
      <c r="E42" s="293"/>
      <c r="F42" s="296"/>
      <c r="G42" s="296"/>
      <c r="H42" s="21" t="s">
        <v>44</v>
      </c>
      <c r="I42" s="16" t="s">
        <v>45</v>
      </c>
      <c r="J42" s="22" t="s">
        <v>46</v>
      </c>
      <c r="K42" s="12" t="s">
        <v>24</v>
      </c>
      <c r="L42" s="12" t="s">
        <v>24</v>
      </c>
      <c r="M42" s="12" t="s">
        <v>24</v>
      </c>
      <c r="N42" s="23">
        <v>6</v>
      </c>
      <c r="O42" s="23">
        <v>2</v>
      </c>
      <c r="P42" s="24">
        <v>12</v>
      </c>
      <c r="Q42" s="23" t="str">
        <f t="shared" si="4"/>
        <v>ALTO</v>
      </c>
      <c r="R42" s="25">
        <v>10</v>
      </c>
      <c r="S42" s="25">
        <f t="shared" si="0"/>
        <v>120</v>
      </c>
      <c r="T42" s="23" t="str">
        <f t="shared" si="1"/>
        <v>III</v>
      </c>
      <c r="U42" s="15" t="str">
        <f t="shared" si="2"/>
        <v>MEJORABLE</v>
      </c>
      <c r="V42" s="299"/>
      <c r="W42" s="8" t="s">
        <v>47</v>
      </c>
      <c r="X42" s="8" t="s">
        <v>24</v>
      </c>
      <c r="Y42" s="8" t="s">
        <v>24</v>
      </c>
      <c r="Z42" s="8" t="s">
        <v>24</v>
      </c>
      <c r="AA42" s="8" t="s">
        <v>191</v>
      </c>
      <c r="AB42" s="8" t="s">
        <v>24</v>
      </c>
      <c r="AC42" s="13"/>
      <c r="AD42" s="13" t="s">
        <v>162</v>
      </c>
      <c r="AE42" s="20" t="s">
        <v>192</v>
      </c>
    </row>
    <row r="43" spans="1:31" ht="115.5" customHeight="1">
      <c r="A43" s="60"/>
      <c r="B43" s="286"/>
      <c r="C43" s="314"/>
      <c r="D43" s="317"/>
      <c r="E43" s="293"/>
      <c r="F43" s="296"/>
      <c r="G43" s="296"/>
      <c r="H43" s="10" t="s">
        <v>193</v>
      </c>
      <c r="I43" s="8" t="s">
        <v>45</v>
      </c>
      <c r="J43" s="75" t="s">
        <v>118</v>
      </c>
      <c r="K43" s="12" t="s">
        <v>24</v>
      </c>
      <c r="L43" s="12" t="s">
        <v>24</v>
      </c>
      <c r="M43" s="12" t="s">
        <v>24</v>
      </c>
      <c r="N43" s="13">
        <v>6</v>
      </c>
      <c r="O43" s="13">
        <v>2</v>
      </c>
      <c r="P43" s="12">
        <f t="shared" ref="P43" si="25">N43*O43</f>
        <v>12</v>
      </c>
      <c r="Q43" s="13" t="str">
        <f t="shared" si="4"/>
        <v>ALTO</v>
      </c>
      <c r="R43" s="14">
        <v>25</v>
      </c>
      <c r="S43" s="14">
        <f>+R43*P43</f>
        <v>300</v>
      </c>
      <c r="T43" s="13" t="str">
        <f t="shared" si="1"/>
        <v>II</v>
      </c>
      <c r="U43" s="15" t="str">
        <f t="shared" si="2"/>
        <v>NO ACEPTABLE O ACEPTABLE  CON CONTROL ESPECIFICO</v>
      </c>
      <c r="V43" s="299"/>
      <c r="W43" s="8" t="s">
        <v>119</v>
      </c>
      <c r="X43" s="8" t="s">
        <v>24</v>
      </c>
      <c r="Y43" s="8" t="s">
        <v>24</v>
      </c>
      <c r="Z43" s="8" t="s">
        <v>24</v>
      </c>
      <c r="AA43" s="8" t="s">
        <v>194</v>
      </c>
      <c r="AB43" s="18" t="s">
        <v>195</v>
      </c>
      <c r="AC43" s="19"/>
      <c r="AD43" s="13" t="s">
        <v>121</v>
      </c>
      <c r="AE43" s="73" t="s">
        <v>196</v>
      </c>
    </row>
    <row r="44" spans="1:31" ht="115.5" customHeight="1">
      <c r="A44" s="60"/>
      <c r="B44" s="286"/>
      <c r="C44" s="314"/>
      <c r="D44" s="317"/>
      <c r="E44" s="293"/>
      <c r="F44" s="296"/>
      <c r="G44" s="296"/>
      <c r="H44" s="21" t="s">
        <v>620</v>
      </c>
      <c r="I44" s="16" t="s">
        <v>45</v>
      </c>
      <c r="J44" s="22" t="s">
        <v>53</v>
      </c>
      <c r="K44" s="12" t="s">
        <v>24</v>
      </c>
      <c r="L44" s="12" t="s">
        <v>24</v>
      </c>
      <c r="M44" s="12" t="s">
        <v>24</v>
      </c>
      <c r="N44" s="23">
        <v>4</v>
      </c>
      <c r="O44" s="23">
        <v>3</v>
      </c>
      <c r="P44" s="24">
        <v>12</v>
      </c>
      <c r="Q44" s="12">
        <f t="shared" ref="Q44" si="26">O44*P44</f>
        <v>36</v>
      </c>
      <c r="R44" s="25">
        <v>25</v>
      </c>
      <c r="S44" s="25">
        <f t="shared" ref="S44" si="27">+R44*P44</f>
        <v>300</v>
      </c>
      <c r="T44" s="23" t="str">
        <f t="shared" si="1"/>
        <v>II</v>
      </c>
      <c r="U44" s="15" t="str">
        <f t="shared" si="2"/>
        <v>NO ACEPTABLE O ACEPTABLE  CON CONTROL ESPECIFICO</v>
      </c>
      <c r="V44" s="299"/>
      <c r="W44" s="8" t="s">
        <v>47</v>
      </c>
      <c r="X44" s="8" t="s">
        <v>24</v>
      </c>
      <c r="Y44" s="8" t="s">
        <v>24</v>
      </c>
      <c r="Z44" s="8" t="s">
        <v>24</v>
      </c>
      <c r="AA44" s="16" t="s">
        <v>616</v>
      </c>
      <c r="AB44" s="8"/>
      <c r="AC44" s="26" t="s">
        <v>617</v>
      </c>
      <c r="AD44" s="13" t="s">
        <v>618</v>
      </c>
      <c r="AE44" s="28" t="s">
        <v>619</v>
      </c>
    </row>
    <row r="45" spans="1:31" ht="143.25" thickBot="1">
      <c r="A45" s="60"/>
      <c r="B45" s="286"/>
      <c r="C45" s="314"/>
      <c r="D45" s="317"/>
      <c r="E45" s="293"/>
      <c r="F45" s="296"/>
      <c r="G45" s="296"/>
      <c r="H45" s="21" t="s">
        <v>51</v>
      </c>
      <c r="I45" s="16" t="s">
        <v>52</v>
      </c>
      <c r="J45" s="22" t="s">
        <v>135</v>
      </c>
      <c r="K45" s="12" t="s">
        <v>24</v>
      </c>
      <c r="L45" s="12" t="s">
        <v>24</v>
      </c>
      <c r="M45" s="12" t="s">
        <v>24</v>
      </c>
      <c r="N45" s="23">
        <v>6</v>
      </c>
      <c r="O45" s="23">
        <v>2</v>
      </c>
      <c r="P45" s="24">
        <v>12</v>
      </c>
      <c r="Q45" s="23" t="str">
        <f t="shared" si="4"/>
        <v>ALTO</v>
      </c>
      <c r="R45" s="25">
        <v>25</v>
      </c>
      <c r="S45" s="25">
        <f t="shared" si="0"/>
        <v>300</v>
      </c>
      <c r="T45" s="23" t="str">
        <f t="shared" si="1"/>
        <v>II</v>
      </c>
      <c r="U45" s="15" t="str">
        <f t="shared" si="2"/>
        <v>NO ACEPTABLE O ACEPTABLE  CON CONTROL ESPECIFICO</v>
      </c>
      <c r="V45" s="299"/>
      <c r="W45" s="8" t="s">
        <v>54</v>
      </c>
      <c r="X45" s="8" t="s">
        <v>24</v>
      </c>
      <c r="Y45" s="8" t="s">
        <v>24</v>
      </c>
      <c r="Z45" s="8" t="s">
        <v>136</v>
      </c>
      <c r="AA45" s="16" t="s">
        <v>55</v>
      </c>
      <c r="AB45" s="8" t="s">
        <v>56</v>
      </c>
      <c r="AC45" s="26"/>
      <c r="AD45" s="13" t="s">
        <v>49</v>
      </c>
      <c r="AE45" s="103" t="s">
        <v>355</v>
      </c>
    </row>
    <row r="46" spans="1:31" ht="108.75" customHeight="1">
      <c r="A46" s="60"/>
      <c r="B46" s="286"/>
      <c r="C46" s="314"/>
      <c r="D46" s="317"/>
      <c r="E46" s="293"/>
      <c r="F46" s="296"/>
      <c r="G46" s="296"/>
      <c r="H46" s="21" t="s">
        <v>197</v>
      </c>
      <c r="I46" s="16" t="s">
        <v>165</v>
      </c>
      <c r="J46" s="22" t="s">
        <v>198</v>
      </c>
      <c r="K46" s="24" t="s">
        <v>24</v>
      </c>
      <c r="L46" s="24" t="s">
        <v>24</v>
      </c>
      <c r="M46" s="24" t="s">
        <v>24</v>
      </c>
      <c r="N46" s="23">
        <v>6</v>
      </c>
      <c r="O46" s="23">
        <v>2</v>
      </c>
      <c r="P46" s="24">
        <v>12</v>
      </c>
      <c r="Q46" s="23" t="str">
        <f t="shared" si="4"/>
        <v>ALTO</v>
      </c>
      <c r="R46" s="25">
        <v>25</v>
      </c>
      <c r="S46" s="25">
        <f t="shared" si="0"/>
        <v>300</v>
      </c>
      <c r="T46" s="23" t="str">
        <f t="shared" si="1"/>
        <v>II</v>
      </c>
      <c r="U46" s="15" t="str">
        <f t="shared" si="2"/>
        <v>NO ACEPTABLE O ACEPTABLE  CON CONTROL ESPECIFICO</v>
      </c>
      <c r="V46" s="299"/>
      <c r="W46" s="8" t="s">
        <v>167</v>
      </c>
      <c r="X46" s="16" t="s">
        <v>24</v>
      </c>
      <c r="Y46" s="16" t="s">
        <v>24</v>
      </c>
      <c r="Z46" s="16" t="s">
        <v>24</v>
      </c>
      <c r="AA46" s="16" t="s">
        <v>199</v>
      </c>
      <c r="AB46" s="8" t="s">
        <v>24</v>
      </c>
      <c r="AC46" s="26"/>
      <c r="AD46" s="13" t="s">
        <v>200</v>
      </c>
      <c r="AE46" s="104" t="s">
        <v>201</v>
      </c>
    </row>
    <row r="47" spans="1:31" ht="71.25">
      <c r="A47" s="60"/>
      <c r="B47" s="286"/>
      <c r="C47" s="314"/>
      <c r="D47" s="317"/>
      <c r="E47" s="293"/>
      <c r="F47" s="296"/>
      <c r="G47" s="296"/>
      <c r="H47" s="21" t="s">
        <v>175</v>
      </c>
      <c r="I47" s="16" t="s">
        <v>176</v>
      </c>
      <c r="J47" s="16" t="s">
        <v>623</v>
      </c>
      <c r="K47" s="24" t="s">
        <v>24</v>
      </c>
      <c r="L47" s="24" t="s">
        <v>24</v>
      </c>
      <c r="M47" s="24" t="s">
        <v>24</v>
      </c>
      <c r="N47" s="23">
        <v>6</v>
      </c>
      <c r="O47" s="23">
        <v>3</v>
      </c>
      <c r="P47" s="24">
        <v>12</v>
      </c>
      <c r="Q47" s="23" t="str">
        <f t="shared" si="4"/>
        <v>ALTO</v>
      </c>
      <c r="R47" s="25">
        <v>25</v>
      </c>
      <c r="S47" s="25">
        <f t="shared" si="0"/>
        <v>300</v>
      </c>
      <c r="T47" s="23" t="str">
        <f t="shared" si="1"/>
        <v>II</v>
      </c>
      <c r="U47" s="15" t="str">
        <f t="shared" si="2"/>
        <v>NO ACEPTABLE O ACEPTABLE  CON CONTROL ESPECIFICO</v>
      </c>
      <c r="V47" s="299"/>
      <c r="W47" s="16" t="s">
        <v>178</v>
      </c>
      <c r="X47" s="16" t="s">
        <v>24</v>
      </c>
      <c r="Y47" s="16" t="s">
        <v>24</v>
      </c>
      <c r="Z47" s="16" t="s">
        <v>203</v>
      </c>
      <c r="AA47" s="16" t="s">
        <v>204</v>
      </c>
      <c r="AB47" s="8" t="s">
        <v>24</v>
      </c>
      <c r="AC47" s="26"/>
      <c r="AD47" s="13" t="s">
        <v>181</v>
      </c>
      <c r="AE47" s="73" t="s">
        <v>62</v>
      </c>
    </row>
    <row r="48" spans="1:31" ht="99.75">
      <c r="A48" s="60"/>
      <c r="B48" s="286"/>
      <c r="C48" s="314"/>
      <c r="D48" s="317"/>
      <c r="E48" s="293"/>
      <c r="F48" s="296"/>
      <c r="G48" s="296"/>
      <c r="H48" s="21" t="s">
        <v>205</v>
      </c>
      <c r="I48" s="16" t="s">
        <v>176</v>
      </c>
      <c r="J48" s="16" t="s">
        <v>206</v>
      </c>
      <c r="K48" s="24" t="s">
        <v>24</v>
      </c>
      <c r="L48" s="24" t="s">
        <v>24</v>
      </c>
      <c r="M48" s="24" t="s">
        <v>24</v>
      </c>
      <c r="N48" s="23">
        <v>6</v>
      </c>
      <c r="O48" s="23">
        <v>3</v>
      </c>
      <c r="P48" s="24">
        <v>18</v>
      </c>
      <c r="Q48" s="23" t="str">
        <f t="shared" si="4"/>
        <v>ALTO</v>
      </c>
      <c r="R48" s="25">
        <v>25</v>
      </c>
      <c r="S48" s="25">
        <f t="shared" si="0"/>
        <v>450</v>
      </c>
      <c r="T48" s="23" t="str">
        <f t="shared" si="1"/>
        <v>II</v>
      </c>
      <c r="U48" s="15" t="str">
        <f t="shared" si="2"/>
        <v>NO ACEPTABLE O ACEPTABLE  CON CONTROL ESPECIFICO</v>
      </c>
      <c r="V48" s="299"/>
      <c r="W48" s="16" t="s">
        <v>207</v>
      </c>
      <c r="X48" s="16" t="s">
        <v>24</v>
      </c>
      <c r="Y48" s="16" t="s">
        <v>24</v>
      </c>
      <c r="Z48" s="16" t="s">
        <v>24</v>
      </c>
      <c r="AA48" s="16" t="s">
        <v>208</v>
      </c>
      <c r="AB48" s="8" t="s">
        <v>209</v>
      </c>
      <c r="AC48" s="26"/>
      <c r="AD48" s="13" t="s">
        <v>200</v>
      </c>
      <c r="AE48" s="20" t="s">
        <v>210</v>
      </c>
    </row>
    <row r="49" spans="1:31" ht="143.25" thickBot="1">
      <c r="A49" s="60"/>
      <c r="B49" s="287"/>
      <c r="C49" s="315"/>
      <c r="D49" s="317"/>
      <c r="E49" s="294"/>
      <c r="F49" s="297"/>
      <c r="G49" s="297"/>
      <c r="H49" s="95" t="s">
        <v>152</v>
      </c>
      <c r="I49" s="77" t="s">
        <v>15</v>
      </c>
      <c r="J49" s="96" t="s">
        <v>39</v>
      </c>
      <c r="K49" s="79" t="s">
        <v>24</v>
      </c>
      <c r="L49" s="79" t="s">
        <v>24</v>
      </c>
      <c r="M49" s="79" t="s">
        <v>40</v>
      </c>
      <c r="N49" s="80">
        <v>6</v>
      </c>
      <c r="O49" s="80">
        <v>2</v>
      </c>
      <c r="P49" s="79">
        <f t="shared" ref="P49:P51" si="28">N49*O49</f>
        <v>12</v>
      </c>
      <c r="Q49" s="80" t="str">
        <f t="shared" si="4"/>
        <v>ALTO</v>
      </c>
      <c r="R49" s="81">
        <v>25</v>
      </c>
      <c r="S49" s="81">
        <f t="shared" si="0"/>
        <v>300</v>
      </c>
      <c r="T49" s="80" t="str">
        <f t="shared" si="1"/>
        <v>II</v>
      </c>
      <c r="U49" s="82" t="str">
        <f t="shared" si="2"/>
        <v>NO ACEPTABLE O ACEPTABLE  CON CONTROL ESPECIFICO</v>
      </c>
      <c r="V49" s="300"/>
      <c r="W49" s="77" t="s">
        <v>211</v>
      </c>
      <c r="X49" s="77" t="s">
        <v>24</v>
      </c>
      <c r="Y49" s="77" t="s">
        <v>24</v>
      </c>
      <c r="Z49" s="77" t="s">
        <v>24</v>
      </c>
      <c r="AA49" s="77" t="s">
        <v>153</v>
      </c>
      <c r="AB49" s="83" t="s">
        <v>24</v>
      </c>
      <c r="AC49" s="84"/>
      <c r="AD49" s="80" t="s">
        <v>212</v>
      </c>
      <c r="AE49" s="105" t="s">
        <v>213</v>
      </c>
    </row>
    <row r="50" spans="1:31" ht="84.75" customHeight="1">
      <c r="A50" s="60"/>
      <c r="B50" s="328" t="s">
        <v>214</v>
      </c>
      <c r="C50" s="313" t="s">
        <v>215</v>
      </c>
      <c r="D50" s="331" t="s">
        <v>216</v>
      </c>
      <c r="E50" s="332" t="s">
        <v>217</v>
      </c>
      <c r="F50" s="295" t="s">
        <v>103</v>
      </c>
      <c r="G50" s="295"/>
      <c r="H50" s="1" t="s">
        <v>104</v>
      </c>
      <c r="I50" s="2" t="s">
        <v>21</v>
      </c>
      <c r="J50" s="91" t="s">
        <v>139</v>
      </c>
      <c r="K50" s="4" t="s">
        <v>23</v>
      </c>
      <c r="L50" s="4" t="s">
        <v>24</v>
      </c>
      <c r="M50" s="4" t="s">
        <v>24</v>
      </c>
      <c r="N50" s="5">
        <v>6</v>
      </c>
      <c r="O50" s="5">
        <v>3</v>
      </c>
      <c r="P50" s="4">
        <f t="shared" si="28"/>
        <v>18</v>
      </c>
      <c r="Q50" s="5" t="str">
        <f t="shared" si="4"/>
        <v>ALTO</v>
      </c>
      <c r="R50" s="6">
        <v>25</v>
      </c>
      <c r="S50" s="6">
        <f t="shared" si="0"/>
        <v>450</v>
      </c>
      <c r="T50" s="5" t="str">
        <f t="shared" si="1"/>
        <v>II</v>
      </c>
      <c r="U50" s="7" t="str">
        <f t="shared" si="2"/>
        <v>NO ACEPTABLE O ACEPTABLE  CON CONTROL ESPECIFICO</v>
      </c>
      <c r="V50" s="321">
        <v>1</v>
      </c>
      <c r="W50" s="16" t="s">
        <v>207</v>
      </c>
      <c r="X50" s="2" t="s">
        <v>24</v>
      </c>
      <c r="Y50" s="2" t="s">
        <v>24</v>
      </c>
      <c r="Z50" s="2" t="s">
        <v>218</v>
      </c>
      <c r="AA50" s="2" t="s">
        <v>336</v>
      </c>
      <c r="AB50" s="106" t="s">
        <v>220</v>
      </c>
      <c r="AC50" s="92"/>
      <c r="AD50" s="13" t="s">
        <v>200</v>
      </c>
      <c r="AE50" s="73" t="s">
        <v>221</v>
      </c>
    </row>
    <row r="51" spans="1:31" ht="57.75" thickBot="1">
      <c r="A51" s="60"/>
      <c r="B51" s="329"/>
      <c r="C51" s="314"/>
      <c r="D51" s="331"/>
      <c r="E51" s="333"/>
      <c r="F51" s="296"/>
      <c r="G51" s="296"/>
      <c r="H51" s="10" t="s">
        <v>188</v>
      </c>
      <c r="I51" s="8" t="s">
        <v>13</v>
      </c>
      <c r="J51" s="94" t="s">
        <v>189</v>
      </c>
      <c r="K51" s="99" t="s">
        <v>24</v>
      </c>
      <c r="L51" s="99" t="s">
        <v>24</v>
      </c>
      <c r="M51" s="99" t="s">
        <v>24</v>
      </c>
      <c r="N51" s="13">
        <v>6</v>
      </c>
      <c r="O51" s="13">
        <v>3</v>
      </c>
      <c r="P51" s="12">
        <f t="shared" si="28"/>
        <v>18</v>
      </c>
      <c r="Q51" s="13" t="str">
        <f t="shared" si="4"/>
        <v>ALTO</v>
      </c>
      <c r="R51" s="14">
        <v>25</v>
      </c>
      <c r="S51" s="14">
        <f t="shared" si="0"/>
        <v>450</v>
      </c>
      <c r="T51" s="13" t="str">
        <f t="shared" si="1"/>
        <v>II</v>
      </c>
      <c r="U51" s="15" t="str">
        <f t="shared" si="2"/>
        <v>NO ACEPTABLE O ACEPTABLE  CON CONTROL ESPECIFICO</v>
      </c>
      <c r="V51" s="299"/>
      <c r="W51" s="77" t="s">
        <v>123</v>
      </c>
      <c r="X51" s="77" t="s">
        <v>24</v>
      </c>
      <c r="Y51" s="77" t="s">
        <v>24</v>
      </c>
      <c r="Z51" s="77" t="s">
        <v>34</v>
      </c>
      <c r="AA51" s="77" t="s">
        <v>332</v>
      </c>
      <c r="AB51" s="83" t="s">
        <v>24</v>
      </c>
      <c r="AC51" s="84"/>
      <c r="AD51" s="13" t="s">
        <v>200</v>
      </c>
      <c r="AE51" s="73" t="s">
        <v>222</v>
      </c>
    </row>
    <row r="52" spans="1:31" ht="57">
      <c r="A52" s="60"/>
      <c r="B52" s="329"/>
      <c r="C52" s="314"/>
      <c r="D52" s="331"/>
      <c r="E52" s="333"/>
      <c r="F52" s="296"/>
      <c r="G52" s="296"/>
      <c r="H52" s="21" t="s">
        <v>44</v>
      </c>
      <c r="I52" s="16" t="s">
        <v>45</v>
      </c>
      <c r="J52" s="22" t="s">
        <v>46</v>
      </c>
      <c r="K52" s="12" t="s">
        <v>24</v>
      </c>
      <c r="L52" s="12" t="s">
        <v>24</v>
      </c>
      <c r="M52" s="12" t="s">
        <v>24</v>
      </c>
      <c r="N52" s="23">
        <v>6</v>
      </c>
      <c r="O52" s="23">
        <v>2</v>
      </c>
      <c r="P52" s="24">
        <v>12</v>
      </c>
      <c r="Q52" s="23" t="str">
        <f t="shared" si="4"/>
        <v>ALTO</v>
      </c>
      <c r="R52" s="25">
        <v>10</v>
      </c>
      <c r="S52" s="25">
        <f t="shared" si="0"/>
        <v>120</v>
      </c>
      <c r="T52" s="23" t="str">
        <f t="shared" si="1"/>
        <v>III</v>
      </c>
      <c r="U52" s="70" t="str">
        <f t="shared" si="2"/>
        <v>MEJORABLE</v>
      </c>
      <c r="V52" s="299"/>
      <c r="W52" s="2" t="s">
        <v>25</v>
      </c>
      <c r="X52" s="2" t="s">
        <v>24</v>
      </c>
      <c r="Y52" s="2" t="s">
        <v>24</v>
      </c>
      <c r="Z52" s="2" t="s">
        <v>108</v>
      </c>
      <c r="AA52" s="2" t="s">
        <v>335</v>
      </c>
      <c r="AB52" s="106" t="s">
        <v>24</v>
      </c>
      <c r="AC52" s="92"/>
      <c r="AD52" s="13" t="s">
        <v>49</v>
      </c>
      <c r="AE52" s="73" t="s">
        <v>222</v>
      </c>
    </row>
    <row r="53" spans="1:31" ht="142.5">
      <c r="A53" s="60"/>
      <c r="B53" s="329"/>
      <c r="C53" s="314"/>
      <c r="D53" s="331"/>
      <c r="E53" s="333"/>
      <c r="F53" s="296"/>
      <c r="G53" s="296"/>
      <c r="H53" s="21" t="s">
        <v>51</v>
      </c>
      <c r="I53" s="16" t="s">
        <v>52</v>
      </c>
      <c r="J53" s="69" t="s">
        <v>135</v>
      </c>
      <c r="K53" s="12" t="s">
        <v>24</v>
      </c>
      <c r="L53" s="12" t="s">
        <v>24</v>
      </c>
      <c r="M53" s="12" t="s">
        <v>24</v>
      </c>
      <c r="N53" s="23">
        <v>6</v>
      </c>
      <c r="O53" s="23">
        <v>2</v>
      </c>
      <c r="P53" s="24">
        <v>12</v>
      </c>
      <c r="Q53" s="23" t="str">
        <f t="shared" si="4"/>
        <v>ALTO</v>
      </c>
      <c r="R53" s="25">
        <v>10</v>
      </c>
      <c r="S53" s="25">
        <f t="shared" si="0"/>
        <v>120</v>
      </c>
      <c r="T53" s="23" t="str">
        <f t="shared" si="1"/>
        <v>III</v>
      </c>
      <c r="U53" s="15" t="str">
        <f t="shared" si="2"/>
        <v>MEJORABLE</v>
      </c>
      <c r="V53" s="299"/>
      <c r="W53" s="8" t="s">
        <v>54</v>
      </c>
      <c r="X53" s="8" t="s">
        <v>24</v>
      </c>
      <c r="Y53" s="8" t="s">
        <v>24</v>
      </c>
      <c r="Z53" s="8" t="s">
        <v>136</v>
      </c>
      <c r="AA53" s="16" t="s">
        <v>337</v>
      </c>
      <c r="AB53" s="18" t="s">
        <v>56</v>
      </c>
      <c r="AC53" s="19"/>
      <c r="AD53" s="13" t="s">
        <v>49</v>
      </c>
      <c r="AE53" s="73" t="s">
        <v>223</v>
      </c>
    </row>
    <row r="54" spans="1:31" ht="57">
      <c r="A54" s="60"/>
      <c r="B54" s="329"/>
      <c r="C54" s="314"/>
      <c r="D54" s="331"/>
      <c r="E54" s="333"/>
      <c r="F54" s="296"/>
      <c r="G54" s="296"/>
      <c r="H54" s="21" t="s">
        <v>205</v>
      </c>
      <c r="I54" s="16" t="s">
        <v>176</v>
      </c>
      <c r="J54" s="16" t="s">
        <v>206</v>
      </c>
      <c r="K54" s="24" t="s">
        <v>24</v>
      </c>
      <c r="L54" s="24" t="s">
        <v>24</v>
      </c>
      <c r="M54" s="24" t="s">
        <v>24</v>
      </c>
      <c r="N54" s="23">
        <v>6</v>
      </c>
      <c r="O54" s="23">
        <v>3</v>
      </c>
      <c r="P54" s="24">
        <v>18</v>
      </c>
      <c r="Q54" s="23" t="str">
        <f t="shared" si="4"/>
        <v>ALTO</v>
      </c>
      <c r="R54" s="25">
        <v>25</v>
      </c>
      <c r="S54" s="25">
        <f t="shared" si="0"/>
        <v>450</v>
      </c>
      <c r="T54" s="23" t="str">
        <f t="shared" si="1"/>
        <v>II</v>
      </c>
      <c r="U54" s="15" t="str">
        <f t="shared" si="2"/>
        <v>NO ACEPTABLE O ACEPTABLE  CON CONTROL ESPECIFICO</v>
      </c>
      <c r="V54" s="299"/>
      <c r="W54" s="8" t="s">
        <v>123</v>
      </c>
      <c r="X54" s="8" t="s">
        <v>24</v>
      </c>
      <c r="Y54" s="8" t="s">
        <v>24</v>
      </c>
      <c r="Z54" s="8" t="s">
        <v>34</v>
      </c>
      <c r="AA54" s="8" t="s">
        <v>332</v>
      </c>
      <c r="AB54" s="18" t="s">
        <v>24</v>
      </c>
      <c r="AC54" s="19"/>
      <c r="AD54" s="13" t="s">
        <v>200</v>
      </c>
      <c r="AE54" s="73" t="s">
        <v>222</v>
      </c>
    </row>
    <row r="55" spans="1:31" ht="72" thickBot="1">
      <c r="A55" s="60"/>
      <c r="B55" s="329"/>
      <c r="C55" s="314"/>
      <c r="D55" s="331"/>
      <c r="E55" s="333"/>
      <c r="F55" s="296"/>
      <c r="G55" s="296"/>
      <c r="H55" s="95" t="s">
        <v>152</v>
      </c>
      <c r="I55" s="77" t="s">
        <v>15</v>
      </c>
      <c r="J55" s="96" t="s">
        <v>39</v>
      </c>
      <c r="K55" s="79" t="s">
        <v>24</v>
      </c>
      <c r="L55" s="79" t="s">
        <v>24</v>
      </c>
      <c r="M55" s="79" t="s">
        <v>40</v>
      </c>
      <c r="N55" s="80">
        <v>6</v>
      </c>
      <c r="O55" s="80">
        <v>2</v>
      </c>
      <c r="P55" s="79">
        <f t="shared" ref="P55" si="29">N55*O55</f>
        <v>12</v>
      </c>
      <c r="Q55" s="80" t="str">
        <f t="shared" si="4"/>
        <v>ALTO</v>
      </c>
      <c r="R55" s="81">
        <v>10</v>
      </c>
      <c r="S55" s="81">
        <f t="shared" si="0"/>
        <v>120</v>
      </c>
      <c r="T55" s="80" t="str">
        <f t="shared" si="1"/>
        <v>III</v>
      </c>
      <c r="U55" s="82" t="str">
        <f t="shared" si="2"/>
        <v>MEJORABLE</v>
      </c>
      <c r="V55" s="299"/>
      <c r="W55" s="77" t="s">
        <v>41</v>
      </c>
      <c r="X55" s="77" t="s">
        <v>24</v>
      </c>
      <c r="Y55" s="77" t="s">
        <v>24</v>
      </c>
      <c r="Z55" s="77" t="s">
        <v>24</v>
      </c>
      <c r="AA55" s="77" t="s">
        <v>225</v>
      </c>
      <c r="AB55" s="83" t="s">
        <v>24</v>
      </c>
      <c r="AC55" s="84"/>
      <c r="AD55" s="80" t="s">
        <v>212</v>
      </c>
      <c r="AE55" s="73" t="s">
        <v>226</v>
      </c>
    </row>
    <row r="56" spans="1:31" ht="57.75" thickBot="1">
      <c r="A56" s="60"/>
      <c r="B56" s="330"/>
      <c r="C56" s="315"/>
      <c r="D56" s="331"/>
      <c r="E56" s="334"/>
      <c r="F56" s="335"/>
      <c r="G56" s="335"/>
      <c r="H56" s="1" t="s">
        <v>227</v>
      </c>
      <c r="I56" s="107" t="s">
        <v>228</v>
      </c>
      <c r="J56" s="91" t="s">
        <v>229</v>
      </c>
      <c r="K56" s="4" t="s">
        <v>24</v>
      </c>
      <c r="L56" s="4" t="s">
        <v>24</v>
      </c>
      <c r="M56" s="4" t="s">
        <v>24</v>
      </c>
      <c r="N56" s="5">
        <v>6</v>
      </c>
      <c r="O56" s="5">
        <v>2</v>
      </c>
      <c r="P56" s="4">
        <v>12</v>
      </c>
      <c r="Q56" s="80" t="str">
        <f t="shared" si="4"/>
        <v>ALTO</v>
      </c>
      <c r="R56" s="6">
        <v>25</v>
      </c>
      <c r="S56" s="81">
        <f t="shared" si="0"/>
        <v>300</v>
      </c>
      <c r="T56" s="5" t="str">
        <f>IF(S56&gt;=600,"I",(IF(S56&lt;=20,"IV",(IF(S56&gt;=150,IF(S56&lt;=500,"II"),(IF(S56&gt;=40,IF(S56&lt;=120,"III"),)))))))</f>
        <v>II</v>
      </c>
      <c r="U56" s="7" t="str">
        <f>IF(S56&gt;=600,"NO ACEPTABLE",(IF(S56&lt;=20,"ACEPTABLE",(IF(S56&gt;=150,IF(S56&lt;=500,"NO ACEPTABLE O ACEPTABLE  CON CONTROL ESPECIFICO"),(IF(S56&gt;=40,IF(S56&lt;=120,"MEJORABLE"),)))))))</f>
        <v>NO ACEPTABLE O ACEPTABLE  CON CONTROL ESPECIFICO</v>
      </c>
      <c r="V56" s="320"/>
      <c r="W56" s="77" t="s">
        <v>230</v>
      </c>
      <c r="X56" s="77" t="s">
        <v>24</v>
      </c>
      <c r="Y56" s="77" t="s">
        <v>24</v>
      </c>
      <c r="Z56" s="77" t="s">
        <v>231</v>
      </c>
      <c r="AA56" s="77" t="s">
        <v>194</v>
      </c>
      <c r="AB56" s="83" t="s">
        <v>24</v>
      </c>
      <c r="AC56" s="92"/>
      <c r="AD56" s="13" t="s">
        <v>49</v>
      </c>
      <c r="AE56" s="73" t="s">
        <v>226</v>
      </c>
    </row>
    <row r="57" spans="1:31" ht="111" customHeight="1">
      <c r="A57" s="60"/>
      <c r="B57" s="285" t="s">
        <v>334</v>
      </c>
      <c r="C57" s="313" t="s">
        <v>232</v>
      </c>
      <c r="D57" s="325" t="s">
        <v>625</v>
      </c>
      <c r="E57" s="326" t="s">
        <v>233</v>
      </c>
      <c r="F57" s="327" t="s">
        <v>103</v>
      </c>
      <c r="G57" s="327"/>
      <c r="H57" s="1" t="s">
        <v>234</v>
      </c>
      <c r="I57" s="2" t="s">
        <v>21</v>
      </c>
      <c r="J57" s="91" t="s">
        <v>139</v>
      </c>
      <c r="K57" s="4" t="s">
        <v>23</v>
      </c>
      <c r="L57" s="4" t="s">
        <v>24</v>
      </c>
      <c r="M57" s="4" t="s">
        <v>24</v>
      </c>
      <c r="N57" s="5">
        <v>6</v>
      </c>
      <c r="O57" s="5">
        <v>3</v>
      </c>
      <c r="P57" s="4">
        <f t="shared" ref="P57:P58" si="30">N57*O57</f>
        <v>18</v>
      </c>
      <c r="Q57" s="5" t="str">
        <f t="shared" si="4"/>
        <v>ALTO</v>
      </c>
      <c r="R57" s="6">
        <v>25</v>
      </c>
      <c r="S57" s="6">
        <f t="shared" si="0"/>
        <v>450</v>
      </c>
      <c r="T57" s="5" t="str">
        <f t="shared" ref="T57:T71" si="31">IF(S57&gt;=600,"I",(IF(S57&lt;=20,"IV",(IF(S57&gt;=150,IF(S57&lt;=500,"II"),(IF(S57&gt;=40,IF(S57&lt;=120,"III"),)))))))</f>
        <v>II</v>
      </c>
      <c r="U57" s="7" t="str">
        <f t="shared" ref="U57:U71" si="32">IF(S57&gt;=600,"NO ACEPTABLE",(IF(S57&lt;=20,"ACEPTABLE",(IF(S57&gt;=150,IF(S57&lt;=500,"NO ACEPTABLE O ACEPTABLE  CON CONTROL ESPECIFICO"),(IF(S57&gt;=40,IF(S57&lt;=120,"MEJORABLE"),)))))))</f>
        <v>NO ACEPTABLE O ACEPTABLE  CON CONTROL ESPECIFICO</v>
      </c>
      <c r="V57" s="298" t="s">
        <v>235</v>
      </c>
      <c r="W57" s="16" t="s">
        <v>207</v>
      </c>
      <c r="X57" s="2" t="s">
        <v>24</v>
      </c>
      <c r="Y57" s="2" t="s">
        <v>24</v>
      </c>
      <c r="Z57" s="2" t="s">
        <v>236</v>
      </c>
      <c r="AA57" s="125" t="s">
        <v>336</v>
      </c>
      <c r="AB57" s="106" t="s">
        <v>220</v>
      </c>
      <c r="AC57" s="92"/>
      <c r="AD57" s="13" t="s">
        <v>200</v>
      </c>
      <c r="AE57" s="73" t="s">
        <v>237</v>
      </c>
    </row>
    <row r="58" spans="1:31" ht="57.75" thickBot="1">
      <c r="A58" s="60"/>
      <c r="B58" s="286"/>
      <c r="C58" s="314"/>
      <c r="D58" s="325"/>
      <c r="E58" s="326"/>
      <c r="F58" s="296"/>
      <c r="G58" s="296"/>
      <c r="H58" s="10" t="s">
        <v>188</v>
      </c>
      <c r="I58" s="8" t="s">
        <v>13</v>
      </c>
      <c r="J58" s="94" t="s">
        <v>189</v>
      </c>
      <c r="K58" s="99" t="s">
        <v>24</v>
      </c>
      <c r="L58" s="99" t="s">
        <v>24</v>
      </c>
      <c r="M58" s="99" t="s">
        <v>24</v>
      </c>
      <c r="N58" s="13">
        <v>6</v>
      </c>
      <c r="O58" s="13">
        <v>3</v>
      </c>
      <c r="P58" s="12">
        <f t="shared" si="30"/>
        <v>18</v>
      </c>
      <c r="Q58" s="13" t="str">
        <f t="shared" si="4"/>
        <v>ALTO</v>
      </c>
      <c r="R58" s="14">
        <v>25</v>
      </c>
      <c r="S58" s="14">
        <f t="shared" si="0"/>
        <v>450</v>
      </c>
      <c r="T58" s="13" t="str">
        <f t="shared" si="31"/>
        <v>II</v>
      </c>
      <c r="U58" s="100" t="str">
        <f t="shared" si="32"/>
        <v>NO ACEPTABLE O ACEPTABLE  CON CONTROL ESPECIFICO</v>
      </c>
      <c r="V58" s="299"/>
      <c r="W58" s="77" t="s">
        <v>123</v>
      </c>
      <c r="X58" s="77" t="s">
        <v>24</v>
      </c>
      <c r="Y58" s="77" t="s">
        <v>24</v>
      </c>
      <c r="Z58" s="77" t="s">
        <v>34</v>
      </c>
      <c r="AA58" s="126" t="s">
        <v>332</v>
      </c>
      <c r="AB58" s="83" t="s">
        <v>24</v>
      </c>
      <c r="AC58" s="84"/>
      <c r="AD58" s="13" t="s">
        <v>181</v>
      </c>
      <c r="AE58" s="73" t="s">
        <v>222</v>
      </c>
    </row>
    <row r="59" spans="1:31" ht="76.5" customHeight="1">
      <c r="A59" s="60"/>
      <c r="B59" s="286"/>
      <c r="C59" s="314"/>
      <c r="D59" s="325"/>
      <c r="E59" s="326"/>
      <c r="F59" s="296"/>
      <c r="G59" s="296"/>
      <c r="H59" s="21" t="s">
        <v>44</v>
      </c>
      <c r="I59" s="16" t="s">
        <v>45</v>
      </c>
      <c r="J59" s="22" t="s">
        <v>46</v>
      </c>
      <c r="K59" s="12" t="s">
        <v>24</v>
      </c>
      <c r="L59" s="12" t="s">
        <v>24</v>
      </c>
      <c r="M59" s="12" t="s">
        <v>24</v>
      </c>
      <c r="N59" s="23">
        <v>6</v>
      </c>
      <c r="O59" s="23">
        <v>2</v>
      </c>
      <c r="P59" s="24">
        <v>12</v>
      </c>
      <c r="Q59" s="23" t="str">
        <f t="shared" si="4"/>
        <v>ALTO</v>
      </c>
      <c r="R59" s="25">
        <v>10</v>
      </c>
      <c r="S59" s="25">
        <f t="shared" si="0"/>
        <v>120</v>
      </c>
      <c r="T59" s="23" t="str">
        <f t="shared" si="31"/>
        <v>III</v>
      </c>
      <c r="U59" s="15" t="str">
        <f t="shared" si="32"/>
        <v>MEJORABLE</v>
      </c>
      <c r="V59" s="299"/>
      <c r="W59" s="2" t="s">
        <v>25</v>
      </c>
      <c r="X59" s="2" t="s">
        <v>24</v>
      </c>
      <c r="Y59" s="2" t="s">
        <v>24</v>
      </c>
      <c r="Z59" s="2" t="s">
        <v>24</v>
      </c>
      <c r="AA59" s="125" t="s">
        <v>186</v>
      </c>
      <c r="AB59" s="106" t="s">
        <v>108</v>
      </c>
      <c r="AC59" s="92"/>
      <c r="AD59" s="13" t="s">
        <v>162</v>
      </c>
      <c r="AE59" s="73" t="s">
        <v>226</v>
      </c>
    </row>
    <row r="60" spans="1:31" ht="76.5" customHeight="1">
      <c r="A60" s="60"/>
      <c r="B60" s="286"/>
      <c r="C60" s="314"/>
      <c r="D60" s="325"/>
      <c r="E60" s="326"/>
      <c r="F60" s="296"/>
      <c r="G60" s="296"/>
      <c r="H60" s="21" t="s">
        <v>622</v>
      </c>
      <c r="I60" s="16" t="s">
        <v>45</v>
      </c>
      <c r="J60" s="22" t="s">
        <v>53</v>
      </c>
      <c r="K60" s="12" t="s">
        <v>24</v>
      </c>
      <c r="L60" s="12" t="s">
        <v>24</v>
      </c>
      <c r="M60" s="12" t="s">
        <v>24</v>
      </c>
      <c r="N60" s="23">
        <v>4</v>
      </c>
      <c r="O60" s="23">
        <v>3</v>
      </c>
      <c r="P60" s="24">
        <v>12</v>
      </c>
      <c r="Q60" s="12">
        <f t="shared" ref="Q60" si="33">O60*P60</f>
        <v>36</v>
      </c>
      <c r="R60" s="25">
        <v>25</v>
      </c>
      <c r="S60" s="25">
        <f t="shared" si="0"/>
        <v>300</v>
      </c>
      <c r="T60" s="23" t="str">
        <f t="shared" si="31"/>
        <v>II</v>
      </c>
      <c r="U60" s="15" t="str">
        <f t="shared" si="32"/>
        <v>NO ACEPTABLE O ACEPTABLE  CON CONTROL ESPECIFICO</v>
      </c>
      <c r="V60" s="299"/>
      <c r="W60" s="8" t="s">
        <v>47</v>
      </c>
      <c r="X60" s="8" t="s">
        <v>24</v>
      </c>
      <c r="Y60" s="8" t="s">
        <v>24</v>
      </c>
      <c r="Z60" s="8" t="s">
        <v>24</v>
      </c>
      <c r="AA60" s="16" t="s">
        <v>616</v>
      </c>
      <c r="AB60" s="8"/>
      <c r="AC60" s="26" t="s">
        <v>617</v>
      </c>
      <c r="AD60" s="13"/>
      <c r="AE60" s="73"/>
    </row>
    <row r="61" spans="1:31" ht="106.5" customHeight="1">
      <c r="A61" s="60"/>
      <c r="B61" s="286"/>
      <c r="C61" s="314"/>
      <c r="D61" s="325"/>
      <c r="E61" s="326"/>
      <c r="F61" s="296"/>
      <c r="G61" s="296"/>
      <c r="H61" s="21" t="s">
        <v>51</v>
      </c>
      <c r="I61" s="16" t="s">
        <v>52</v>
      </c>
      <c r="J61" s="22" t="s">
        <v>135</v>
      </c>
      <c r="K61" s="12" t="s">
        <v>24</v>
      </c>
      <c r="L61" s="12" t="s">
        <v>24</v>
      </c>
      <c r="M61" s="12" t="s">
        <v>24</v>
      </c>
      <c r="N61" s="23">
        <v>6</v>
      </c>
      <c r="O61" s="23">
        <v>2</v>
      </c>
      <c r="P61" s="24">
        <v>12</v>
      </c>
      <c r="Q61" s="23" t="str">
        <f t="shared" si="4"/>
        <v>ALTO</v>
      </c>
      <c r="R61" s="25">
        <v>10</v>
      </c>
      <c r="S61" s="25">
        <f t="shared" si="0"/>
        <v>120</v>
      </c>
      <c r="T61" s="23" t="str">
        <f t="shared" si="31"/>
        <v>III</v>
      </c>
      <c r="U61" s="15" t="str">
        <f t="shared" si="32"/>
        <v>MEJORABLE</v>
      </c>
      <c r="V61" s="299"/>
      <c r="W61" s="8" t="s">
        <v>54</v>
      </c>
      <c r="X61" s="8" t="s">
        <v>24</v>
      </c>
      <c r="Y61" s="8" t="s">
        <v>24</v>
      </c>
      <c r="Z61" s="8" t="s">
        <v>136</v>
      </c>
      <c r="AA61" s="117" t="s">
        <v>338</v>
      </c>
      <c r="AB61" s="18" t="s">
        <v>56</v>
      </c>
      <c r="AC61" s="19"/>
      <c r="AD61" s="13" t="s">
        <v>150</v>
      </c>
      <c r="AE61" s="73" t="s">
        <v>238</v>
      </c>
    </row>
    <row r="62" spans="1:31" ht="57">
      <c r="A62" s="60"/>
      <c r="B62" s="286"/>
      <c r="C62" s="314"/>
      <c r="D62" s="325"/>
      <c r="E62" s="326"/>
      <c r="F62" s="296"/>
      <c r="G62" s="296"/>
      <c r="H62" s="21" t="s">
        <v>205</v>
      </c>
      <c r="I62" s="16" t="s">
        <v>176</v>
      </c>
      <c r="J62" s="16" t="s">
        <v>206</v>
      </c>
      <c r="K62" s="24" t="s">
        <v>24</v>
      </c>
      <c r="L62" s="24" t="s">
        <v>24</v>
      </c>
      <c r="M62" s="24" t="s">
        <v>24</v>
      </c>
      <c r="N62" s="23">
        <v>6</v>
      </c>
      <c r="O62" s="23">
        <v>3</v>
      </c>
      <c r="P62" s="24">
        <v>18</v>
      </c>
      <c r="Q62" s="23" t="str">
        <f t="shared" si="4"/>
        <v>ALTO</v>
      </c>
      <c r="R62" s="25">
        <v>25</v>
      </c>
      <c r="S62" s="25">
        <f t="shared" si="0"/>
        <v>450</v>
      </c>
      <c r="T62" s="23" t="str">
        <f t="shared" si="31"/>
        <v>II</v>
      </c>
      <c r="U62" s="15" t="str">
        <f t="shared" si="32"/>
        <v>NO ACEPTABLE O ACEPTABLE  CON CONTROL ESPECIFICO</v>
      </c>
      <c r="V62" s="299"/>
      <c r="W62" s="8" t="s">
        <v>239</v>
      </c>
      <c r="X62" s="8" t="s">
        <v>24</v>
      </c>
      <c r="Y62" s="8" t="s">
        <v>24</v>
      </c>
      <c r="Z62" s="8" t="s">
        <v>34</v>
      </c>
      <c r="AA62" s="118" t="s">
        <v>332</v>
      </c>
      <c r="AB62" s="18" t="s">
        <v>24</v>
      </c>
      <c r="AC62" s="19"/>
      <c r="AD62" s="13" t="s">
        <v>200</v>
      </c>
      <c r="AE62" s="73" t="s">
        <v>222</v>
      </c>
    </row>
    <row r="63" spans="1:31" ht="139.5" customHeight="1" thickBot="1">
      <c r="A63" s="60"/>
      <c r="B63" s="286"/>
      <c r="C63" s="314"/>
      <c r="D63" s="325"/>
      <c r="E63" s="326"/>
      <c r="F63" s="296"/>
      <c r="G63" s="296"/>
      <c r="H63" s="95" t="s">
        <v>152</v>
      </c>
      <c r="I63" s="77" t="s">
        <v>15</v>
      </c>
      <c r="J63" s="96" t="s">
        <v>39</v>
      </c>
      <c r="K63" s="79" t="s">
        <v>24</v>
      </c>
      <c r="L63" s="79" t="s">
        <v>24</v>
      </c>
      <c r="M63" s="79" t="s">
        <v>40</v>
      </c>
      <c r="N63" s="80">
        <v>6</v>
      </c>
      <c r="O63" s="80">
        <v>3</v>
      </c>
      <c r="P63" s="79">
        <f t="shared" ref="P63:P65" si="34">N63*O63</f>
        <v>18</v>
      </c>
      <c r="Q63" s="80" t="str">
        <f t="shared" si="4"/>
        <v>ALTO</v>
      </c>
      <c r="R63" s="81">
        <v>25</v>
      </c>
      <c r="S63" s="81">
        <f t="shared" si="0"/>
        <v>450</v>
      </c>
      <c r="T63" s="80" t="str">
        <f t="shared" si="31"/>
        <v>II</v>
      </c>
      <c r="U63" s="82" t="str">
        <f t="shared" si="32"/>
        <v>NO ACEPTABLE O ACEPTABLE  CON CONTROL ESPECIFICO</v>
      </c>
      <c r="V63" s="299"/>
      <c r="W63" s="77" t="s">
        <v>224</v>
      </c>
      <c r="X63" s="77" t="s">
        <v>24</v>
      </c>
      <c r="Y63" s="77" t="s">
        <v>24</v>
      </c>
      <c r="Z63" s="77" t="s">
        <v>24</v>
      </c>
      <c r="AA63" s="77" t="s">
        <v>609</v>
      </c>
      <c r="AB63" s="83" t="s">
        <v>24</v>
      </c>
      <c r="AC63" s="84"/>
      <c r="AD63" s="80" t="s">
        <v>240</v>
      </c>
      <c r="AE63" s="73" t="s">
        <v>226</v>
      </c>
    </row>
    <row r="64" spans="1:31" ht="82.5" customHeight="1">
      <c r="A64" s="60"/>
      <c r="B64" s="328" t="s">
        <v>214</v>
      </c>
      <c r="C64" s="313" t="s">
        <v>241</v>
      </c>
      <c r="D64" s="348" t="s">
        <v>242</v>
      </c>
      <c r="E64" s="349" t="s">
        <v>243</v>
      </c>
      <c r="F64" s="327" t="s">
        <v>103</v>
      </c>
      <c r="G64" s="327"/>
      <c r="H64" s="1" t="s">
        <v>104</v>
      </c>
      <c r="I64" s="2" t="s">
        <v>21</v>
      </c>
      <c r="J64" s="91" t="s">
        <v>139</v>
      </c>
      <c r="K64" s="4" t="s">
        <v>23</v>
      </c>
      <c r="L64" s="4" t="s">
        <v>24</v>
      </c>
      <c r="M64" s="4" t="s">
        <v>24</v>
      </c>
      <c r="N64" s="5">
        <v>6</v>
      </c>
      <c r="O64" s="5">
        <v>3</v>
      </c>
      <c r="P64" s="4">
        <f t="shared" si="34"/>
        <v>18</v>
      </c>
      <c r="Q64" s="5" t="str">
        <f t="shared" si="4"/>
        <v>ALTO</v>
      </c>
      <c r="R64" s="6">
        <v>25</v>
      </c>
      <c r="S64" s="6">
        <f t="shared" si="0"/>
        <v>450</v>
      </c>
      <c r="T64" s="5" t="str">
        <f t="shared" si="31"/>
        <v>II</v>
      </c>
      <c r="U64" s="7" t="str">
        <f t="shared" si="32"/>
        <v>NO ACEPTABLE O ACEPTABLE  CON CONTROL ESPECIFICO</v>
      </c>
      <c r="V64" s="298">
        <v>10</v>
      </c>
      <c r="W64" s="16" t="s">
        <v>207</v>
      </c>
      <c r="X64" s="2" t="s">
        <v>24</v>
      </c>
      <c r="Y64" s="2" t="s">
        <v>24</v>
      </c>
      <c r="Z64" s="2" t="s">
        <v>218</v>
      </c>
      <c r="AA64" s="125" t="s">
        <v>336</v>
      </c>
      <c r="AB64" s="106" t="s">
        <v>220</v>
      </c>
      <c r="AC64" s="92"/>
      <c r="AD64" s="13" t="s">
        <v>181</v>
      </c>
      <c r="AE64" s="73" t="s">
        <v>226</v>
      </c>
    </row>
    <row r="65" spans="1:31" ht="72" customHeight="1" thickBot="1">
      <c r="A65" s="60"/>
      <c r="B65" s="329"/>
      <c r="C65" s="314"/>
      <c r="D65" s="348"/>
      <c r="E65" s="333"/>
      <c r="F65" s="296"/>
      <c r="G65" s="296"/>
      <c r="H65" s="10" t="s">
        <v>188</v>
      </c>
      <c r="I65" s="8" t="s">
        <v>13</v>
      </c>
      <c r="J65" s="94" t="s">
        <v>189</v>
      </c>
      <c r="K65" s="99" t="s">
        <v>24</v>
      </c>
      <c r="L65" s="99" t="s">
        <v>24</v>
      </c>
      <c r="M65" s="99" t="s">
        <v>24</v>
      </c>
      <c r="N65" s="13">
        <v>6</v>
      </c>
      <c r="O65" s="13">
        <v>3</v>
      </c>
      <c r="P65" s="12">
        <f t="shared" si="34"/>
        <v>18</v>
      </c>
      <c r="Q65" s="13" t="str">
        <f t="shared" si="4"/>
        <v>ALTO</v>
      </c>
      <c r="R65" s="14">
        <v>25</v>
      </c>
      <c r="S65" s="14">
        <f t="shared" si="0"/>
        <v>450</v>
      </c>
      <c r="T65" s="13" t="str">
        <f t="shared" si="31"/>
        <v>II</v>
      </c>
      <c r="U65" s="100" t="str">
        <f t="shared" si="32"/>
        <v>NO ACEPTABLE O ACEPTABLE  CON CONTROL ESPECIFICO</v>
      </c>
      <c r="V65" s="299"/>
      <c r="W65" s="77" t="s">
        <v>230</v>
      </c>
      <c r="X65" s="77" t="s">
        <v>24</v>
      </c>
      <c r="Y65" s="77" t="s">
        <v>24</v>
      </c>
      <c r="Z65" s="77" t="s">
        <v>34</v>
      </c>
      <c r="AA65" s="126" t="s">
        <v>332</v>
      </c>
      <c r="AB65" s="83" t="s">
        <v>24</v>
      </c>
      <c r="AC65" s="84"/>
      <c r="AD65" s="13" t="s">
        <v>200</v>
      </c>
      <c r="AE65" s="73" t="s">
        <v>226</v>
      </c>
    </row>
    <row r="66" spans="1:31" ht="57">
      <c r="A66" s="60"/>
      <c r="B66" s="329"/>
      <c r="C66" s="314"/>
      <c r="D66" s="348"/>
      <c r="E66" s="333"/>
      <c r="F66" s="296"/>
      <c r="G66" s="296"/>
      <c r="H66" s="21" t="s">
        <v>44</v>
      </c>
      <c r="I66" s="16" t="s">
        <v>45</v>
      </c>
      <c r="J66" s="22" t="s">
        <v>46</v>
      </c>
      <c r="K66" s="12" t="s">
        <v>24</v>
      </c>
      <c r="L66" s="12" t="s">
        <v>24</v>
      </c>
      <c r="M66" s="12" t="s">
        <v>24</v>
      </c>
      <c r="N66" s="23">
        <v>6</v>
      </c>
      <c r="O66" s="23">
        <v>2</v>
      </c>
      <c r="P66" s="24">
        <v>12</v>
      </c>
      <c r="Q66" s="23" t="str">
        <f t="shared" si="4"/>
        <v>ALTO</v>
      </c>
      <c r="R66" s="25">
        <v>25</v>
      </c>
      <c r="S66" s="25">
        <f t="shared" si="0"/>
        <v>300</v>
      </c>
      <c r="T66" s="23" t="str">
        <f t="shared" si="31"/>
        <v>II</v>
      </c>
      <c r="U66" s="15" t="str">
        <f t="shared" si="32"/>
        <v>NO ACEPTABLE O ACEPTABLE  CON CONTROL ESPECIFICO</v>
      </c>
      <c r="V66" s="299"/>
      <c r="W66" s="2" t="s">
        <v>25</v>
      </c>
      <c r="X66" s="2" t="s">
        <v>24</v>
      </c>
      <c r="Y66" s="2" t="s">
        <v>24</v>
      </c>
      <c r="Z66" s="2" t="s">
        <v>24</v>
      </c>
      <c r="AA66" s="125" t="s">
        <v>339</v>
      </c>
      <c r="AB66" s="2" t="s">
        <v>108</v>
      </c>
      <c r="AC66" s="92"/>
      <c r="AD66" s="13" t="s">
        <v>49</v>
      </c>
      <c r="AE66" s="73" t="s">
        <v>226</v>
      </c>
    </row>
    <row r="67" spans="1:31" ht="142.5">
      <c r="A67" s="60"/>
      <c r="B67" s="329"/>
      <c r="C67" s="314"/>
      <c r="D67" s="348"/>
      <c r="E67" s="333"/>
      <c r="F67" s="296"/>
      <c r="G67" s="296"/>
      <c r="H67" s="21" t="s">
        <v>51</v>
      </c>
      <c r="I67" s="16" t="s">
        <v>52</v>
      </c>
      <c r="J67" s="22" t="s">
        <v>135</v>
      </c>
      <c r="K67" s="12" t="s">
        <v>24</v>
      </c>
      <c r="L67" s="12" t="s">
        <v>24</v>
      </c>
      <c r="M67" s="12" t="s">
        <v>24</v>
      </c>
      <c r="N67" s="23">
        <v>6</v>
      </c>
      <c r="O67" s="23">
        <v>2</v>
      </c>
      <c r="P67" s="24">
        <v>12</v>
      </c>
      <c r="Q67" s="23" t="str">
        <f t="shared" si="4"/>
        <v>ALTO</v>
      </c>
      <c r="R67" s="25">
        <v>10</v>
      </c>
      <c r="S67" s="25">
        <f t="shared" si="0"/>
        <v>120</v>
      </c>
      <c r="T67" s="23" t="str">
        <f t="shared" si="31"/>
        <v>III</v>
      </c>
      <c r="U67" s="15" t="str">
        <f t="shared" si="32"/>
        <v>MEJORABLE</v>
      </c>
      <c r="V67" s="299"/>
      <c r="W67" s="8" t="s">
        <v>54</v>
      </c>
      <c r="X67" s="8" t="s">
        <v>24</v>
      </c>
      <c r="Y67" s="8" t="s">
        <v>24</v>
      </c>
      <c r="Z67" s="8" t="s">
        <v>136</v>
      </c>
      <c r="AA67" s="16" t="s">
        <v>338</v>
      </c>
      <c r="AB67" s="18" t="s">
        <v>56</v>
      </c>
      <c r="AC67" s="19"/>
      <c r="AD67" s="13" t="s">
        <v>49</v>
      </c>
      <c r="AE67" s="73" t="s">
        <v>226</v>
      </c>
    </row>
    <row r="68" spans="1:31" ht="96.75" customHeight="1">
      <c r="A68" s="60"/>
      <c r="B68" s="329"/>
      <c r="C68" s="314"/>
      <c r="D68" s="348"/>
      <c r="E68" s="333"/>
      <c r="F68" s="296"/>
      <c r="G68" s="296"/>
      <c r="H68" s="21" t="s">
        <v>244</v>
      </c>
      <c r="I68" s="16" t="s">
        <v>165</v>
      </c>
      <c r="J68" s="69" t="s">
        <v>584</v>
      </c>
      <c r="K68" s="24" t="s">
        <v>24</v>
      </c>
      <c r="L68" s="24" t="s">
        <v>24</v>
      </c>
      <c r="M68" s="24" t="s">
        <v>24</v>
      </c>
      <c r="N68" s="23">
        <v>6</v>
      </c>
      <c r="O68" s="23">
        <v>2</v>
      </c>
      <c r="P68" s="24">
        <v>12</v>
      </c>
      <c r="Q68" s="23" t="str">
        <f t="shared" si="4"/>
        <v>ALTO</v>
      </c>
      <c r="R68" s="25">
        <v>10</v>
      </c>
      <c r="S68" s="25">
        <f t="shared" si="0"/>
        <v>120</v>
      </c>
      <c r="T68" s="23" t="str">
        <f t="shared" si="31"/>
        <v>III</v>
      </c>
      <c r="U68" s="15" t="str">
        <f t="shared" si="32"/>
        <v>MEJORABLE</v>
      </c>
      <c r="V68" s="299"/>
      <c r="W68" s="8" t="s">
        <v>167</v>
      </c>
      <c r="X68" s="16" t="s">
        <v>24</v>
      </c>
      <c r="Y68" s="16" t="s">
        <v>24</v>
      </c>
      <c r="Z68" s="16" t="s">
        <v>24</v>
      </c>
      <c r="AA68" s="16" t="s">
        <v>199</v>
      </c>
      <c r="AB68" s="18" t="s">
        <v>24</v>
      </c>
      <c r="AC68" s="19"/>
      <c r="AD68" s="13" t="s">
        <v>200</v>
      </c>
      <c r="AE68" s="73" t="s">
        <v>245</v>
      </c>
    </row>
    <row r="69" spans="1:31" ht="57">
      <c r="A69" s="60"/>
      <c r="B69" s="329"/>
      <c r="C69" s="314"/>
      <c r="D69" s="348"/>
      <c r="E69" s="333"/>
      <c r="F69" s="296"/>
      <c r="G69" s="296"/>
      <c r="H69" s="21" t="s">
        <v>205</v>
      </c>
      <c r="I69" s="16" t="s">
        <v>176</v>
      </c>
      <c r="J69" s="21" t="s">
        <v>206</v>
      </c>
      <c r="K69" s="24" t="s">
        <v>24</v>
      </c>
      <c r="L69" s="24" t="s">
        <v>24</v>
      </c>
      <c r="M69" s="24" t="s">
        <v>24</v>
      </c>
      <c r="N69" s="23">
        <v>6</v>
      </c>
      <c r="O69" s="23">
        <v>3</v>
      </c>
      <c r="P69" s="24">
        <v>18</v>
      </c>
      <c r="Q69" s="23" t="str">
        <f t="shared" si="4"/>
        <v>ALTO</v>
      </c>
      <c r="R69" s="25">
        <v>25</v>
      </c>
      <c r="S69" s="25">
        <f t="shared" si="0"/>
        <v>450</v>
      </c>
      <c r="T69" s="23" t="str">
        <f t="shared" si="31"/>
        <v>II</v>
      </c>
      <c r="U69" s="15" t="str">
        <f t="shared" si="32"/>
        <v>NO ACEPTABLE O ACEPTABLE  CON CONTROL ESPECIFICO</v>
      </c>
      <c r="V69" s="299"/>
      <c r="W69" s="8" t="s">
        <v>123</v>
      </c>
      <c r="X69" s="8" t="s">
        <v>24</v>
      </c>
      <c r="Y69" s="8" t="s">
        <v>24</v>
      </c>
      <c r="Z69" s="8" t="s">
        <v>24</v>
      </c>
      <c r="AA69" s="8" t="s">
        <v>332</v>
      </c>
      <c r="AB69" s="18" t="s">
        <v>246</v>
      </c>
      <c r="AC69" s="19"/>
      <c r="AD69" s="13" t="s">
        <v>200</v>
      </c>
      <c r="AE69" s="73" t="s">
        <v>226</v>
      </c>
    </row>
    <row r="70" spans="1:31" ht="57">
      <c r="A70" s="60"/>
      <c r="B70" s="329"/>
      <c r="C70" s="314"/>
      <c r="D70" s="348"/>
      <c r="E70" s="333"/>
      <c r="F70" s="296"/>
      <c r="G70" s="296"/>
      <c r="H70" s="21" t="s">
        <v>175</v>
      </c>
      <c r="I70" s="16" t="s">
        <v>176</v>
      </c>
      <c r="J70" s="16" t="s">
        <v>202</v>
      </c>
      <c r="K70" s="24" t="s">
        <v>24</v>
      </c>
      <c r="L70" s="24" t="s">
        <v>24</v>
      </c>
      <c r="M70" s="24" t="s">
        <v>24</v>
      </c>
      <c r="N70" s="23">
        <v>6</v>
      </c>
      <c r="O70" s="23">
        <v>3</v>
      </c>
      <c r="P70" s="24">
        <v>12</v>
      </c>
      <c r="Q70" s="23" t="str">
        <f t="shared" si="4"/>
        <v>ALTO</v>
      </c>
      <c r="R70" s="25">
        <v>25</v>
      </c>
      <c r="S70" s="25">
        <f t="shared" si="0"/>
        <v>300</v>
      </c>
      <c r="T70" s="23" t="str">
        <f t="shared" si="31"/>
        <v>II</v>
      </c>
      <c r="U70" s="15" t="str">
        <f t="shared" si="32"/>
        <v>NO ACEPTABLE O ACEPTABLE  CON CONTROL ESPECIFICO</v>
      </c>
      <c r="V70" s="299"/>
      <c r="W70" s="16" t="s">
        <v>178</v>
      </c>
      <c r="X70" s="16" t="s">
        <v>24</v>
      </c>
      <c r="Y70" s="16" t="s">
        <v>24</v>
      </c>
      <c r="Z70" s="16" t="s">
        <v>24</v>
      </c>
      <c r="AA70" s="16" t="s">
        <v>204</v>
      </c>
      <c r="AB70" s="8" t="s">
        <v>24</v>
      </c>
      <c r="AC70" s="26"/>
      <c r="AD70" s="13" t="s">
        <v>181</v>
      </c>
      <c r="AE70" s="73" t="s">
        <v>182</v>
      </c>
    </row>
    <row r="71" spans="1:31" ht="72" thickBot="1">
      <c r="A71" s="60"/>
      <c r="B71" s="329"/>
      <c r="C71" s="314"/>
      <c r="D71" s="348"/>
      <c r="E71" s="333"/>
      <c r="F71" s="296"/>
      <c r="G71" s="296"/>
      <c r="H71" s="95" t="s">
        <v>152</v>
      </c>
      <c r="I71" s="77" t="s">
        <v>15</v>
      </c>
      <c r="J71" s="96" t="s">
        <v>39</v>
      </c>
      <c r="K71" s="79" t="s">
        <v>24</v>
      </c>
      <c r="L71" s="79" t="s">
        <v>24</v>
      </c>
      <c r="M71" s="79" t="s">
        <v>40</v>
      </c>
      <c r="N71" s="80">
        <v>6</v>
      </c>
      <c r="O71" s="80">
        <v>2</v>
      </c>
      <c r="P71" s="79">
        <f t="shared" ref="P71" si="35">N71*O71</f>
        <v>12</v>
      </c>
      <c r="Q71" s="80" t="str">
        <f t="shared" si="4"/>
        <v>ALTO</v>
      </c>
      <c r="R71" s="81">
        <v>10</v>
      </c>
      <c r="S71" s="81">
        <f t="shared" si="0"/>
        <v>120</v>
      </c>
      <c r="T71" s="80" t="str">
        <f t="shared" si="31"/>
        <v>III</v>
      </c>
      <c r="U71" s="82" t="str">
        <f t="shared" si="32"/>
        <v>MEJORABLE</v>
      </c>
      <c r="V71" s="299"/>
      <c r="W71" s="77" t="s">
        <v>224</v>
      </c>
      <c r="X71" s="77" t="s">
        <v>24</v>
      </c>
      <c r="Y71" s="77" t="s">
        <v>24</v>
      </c>
      <c r="Z71" s="77" t="s">
        <v>24</v>
      </c>
      <c r="AA71" s="77" t="s">
        <v>225</v>
      </c>
      <c r="AB71" s="83" t="s">
        <v>24</v>
      </c>
      <c r="AC71" s="84"/>
      <c r="AD71" s="80" t="s">
        <v>212</v>
      </c>
      <c r="AE71" s="73" t="s">
        <v>226</v>
      </c>
    </row>
    <row r="72" spans="1:31" ht="57.75" thickBot="1">
      <c r="A72" s="60"/>
      <c r="B72" s="330"/>
      <c r="C72" s="315"/>
      <c r="D72" s="348"/>
      <c r="E72" s="334"/>
      <c r="F72" s="335"/>
      <c r="G72" s="335"/>
      <c r="H72" s="1" t="s">
        <v>247</v>
      </c>
      <c r="I72" s="107" t="s">
        <v>228</v>
      </c>
      <c r="J72" s="91" t="s">
        <v>248</v>
      </c>
      <c r="K72" s="4" t="s">
        <v>24</v>
      </c>
      <c r="L72" s="4" t="s">
        <v>24</v>
      </c>
      <c r="M72" s="4" t="s">
        <v>24</v>
      </c>
      <c r="N72" s="5">
        <v>6</v>
      </c>
      <c r="O72" s="5">
        <v>2</v>
      </c>
      <c r="P72" s="4">
        <v>12</v>
      </c>
      <c r="Q72" s="80" t="str">
        <f t="shared" si="4"/>
        <v>ALTO</v>
      </c>
      <c r="R72" s="6">
        <v>25</v>
      </c>
      <c r="S72" s="81">
        <f t="shared" si="0"/>
        <v>300</v>
      </c>
      <c r="T72" s="5" t="str">
        <f>IF(S72&gt;=600,"I",(IF(S72&lt;=20,"IV",(IF(S72&gt;=150,IF(S72&lt;=500,"II"),(IF(S72&gt;=40,IF(S72&lt;=120,"III"),)))))))</f>
        <v>II</v>
      </c>
      <c r="U72" s="7" t="str">
        <f>IF(S72&gt;=600,"NO ACEPTABLE",(IF(S72&lt;=20,"ACEPTABLE",(IF(S72&gt;=150,IF(S72&lt;=500,"NO ACEPTABLE O ACEPTABLE  CON CONTROL ESPECIFICO"),(IF(S72&gt;=40,IF(S72&lt;=120,"MEJORABLE"),)))))))</f>
        <v>NO ACEPTABLE O ACEPTABLE  CON CONTROL ESPECIFICO</v>
      </c>
      <c r="V72" s="320"/>
      <c r="W72" s="77" t="s">
        <v>230</v>
      </c>
      <c r="X72" s="77" t="s">
        <v>24</v>
      </c>
      <c r="Y72" s="77" t="s">
        <v>24</v>
      </c>
      <c r="Z72" s="77" t="s">
        <v>24</v>
      </c>
      <c r="AA72" s="77" t="s">
        <v>194</v>
      </c>
      <c r="AB72" s="83" t="s">
        <v>24</v>
      </c>
      <c r="AC72" s="92"/>
      <c r="AD72" s="13" t="s">
        <v>49</v>
      </c>
      <c r="AE72" s="73" t="s">
        <v>226</v>
      </c>
    </row>
    <row r="73" spans="1:31" ht="114.75" thickBot="1">
      <c r="A73" s="60"/>
      <c r="B73" s="285" t="s">
        <v>334</v>
      </c>
      <c r="C73" s="336" t="s">
        <v>249</v>
      </c>
      <c r="D73" s="339" t="s">
        <v>250</v>
      </c>
      <c r="E73" s="342" t="s">
        <v>251</v>
      </c>
      <c r="F73" s="327" t="s">
        <v>103</v>
      </c>
      <c r="G73" s="327"/>
      <c r="H73" s="10" t="s">
        <v>20</v>
      </c>
      <c r="I73" s="8" t="s">
        <v>252</v>
      </c>
      <c r="J73" s="94" t="s">
        <v>253</v>
      </c>
      <c r="K73" s="4" t="s">
        <v>24</v>
      </c>
      <c r="L73" s="12" t="s">
        <v>24</v>
      </c>
      <c r="M73" s="12" t="s">
        <v>24</v>
      </c>
      <c r="N73" s="13">
        <v>6</v>
      </c>
      <c r="O73" s="13">
        <v>3</v>
      </c>
      <c r="P73" s="12">
        <f t="shared" ref="P73:P76" si="36">N73*O73</f>
        <v>18</v>
      </c>
      <c r="Q73" s="13" t="str">
        <f t="shared" si="4"/>
        <v>ALTO</v>
      </c>
      <c r="R73" s="14">
        <v>25</v>
      </c>
      <c r="S73" s="14">
        <v>450</v>
      </c>
      <c r="T73" s="13" t="str">
        <f t="shared" ref="T73:T102" si="37">IF(S73&gt;=600,"I",(IF(S73&lt;=20,"IV",(IF(S73&gt;=150,IF(S73&lt;=500,"II"),(IF(S73&gt;=40,IF(S73&lt;=120,"III"),)))))))</f>
        <v>II</v>
      </c>
      <c r="U73" s="7" t="str">
        <f>IF(S73&gt;=600,"NO ACEPTABLE",(IF(S73&lt;=20,"ACEPTABLE",(IF(S73&gt;=150,IF(S73&lt;=500,"NO ACEPTABLE O ACEPTABLE  CON CONTROL ESPECIFICO"),(IF(S73&gt;=40,IF(S73&lt;=120,"MEJORABLE"),)))))))</f>
        <v>NO ACEPTABLE O ACEPTABLE  CON CONTROL ESPECIFICO</v>
      </c>
      <c r="V73" s="298">
        <v>1</v>
      </c>
      <c r="W73" s="77" t="s">
        <v>230</v>
      </c>
      <c r="X73" s="77" t="s">
        <v>24</v>
      </c>
      <c r="Y73" s="8" t="s">
        <v>24</v>
      </c>
      <c r="Z73" s="8" t="s">
        <v>254</v>
      </c>
      <c r="AA73" s="128" t="s">
        <v>340</v>
      </c>
      <c r="AB73" s="18" t="s">
        <v>24</v>
      </c>
      <c r="AC73" s="19"/>
      <c r="AD73" s="13" t="s">
        <v>162</v>
      </c>
      <c r="AE73" s="20" t="s">
        <v>255</v>
      </c>
    </row>
    <row r="74" spans="1:31" ht="72" thickBot="1">
      <c r="A74" s="60"/>
      <c r="B74" s="286"/>
      <c r="C74" s="337"/>
      <c r="D74" s="340"/>
      <c r="E74" s="343"/>
      <c r="F74" s="296"/>
      <c r="G74" s="296"/>
      <c r="H74" s="108" t="s">
        <v>188</v>
      </c>
      <c r="I74" s="8" t="s">
        <v>176</v>
      </c>
      <c r="J74" s="94" t="s">
        <v>148</v>
      </c>
      <c r="K74" s="99" t="s">
        <v>24</v>
      </c>
      <c r="L74" s="12" t="s">
        <v>24</v>
      </c>
      <c r="M74" s="12" t="s">
        <v>24</v>
      </c>
      <c r="N74" s="13">
        <v>6</v>
      </c>
      <c r="O74" s="13">
        <v>3</v>
      </c>
      <c r="P74" s="12">
        <f t="shared" si="36"/>
        <v>18</v>
      </c>
      <c r="Q74" s="13" t="str">
        <f t="shared" si="4"/>
        <v>ALTO</v>
      </c>
      <c r="R74" s="14">
        <v>25</v>
      </c>
      <c r="S74" s="14">
        <v>450</v>
      </c>
      <c r="T74" s="13" t="str">
        <f t="shared" si="37"/>
        <v>II</v>
      </c>
      <c r="U74" s="7" t="str">
        <f>IF(S74&gt;=600,"NO ACEPTABLE",(IF(S74&lt;=20,"ACEPTABLE",(IF(S74&gt;=150,IF(S74&lt;=500,"NO ACEPTABLE O ACEPTABLE  CON CONTROL ESPECIFICO"),(IF(S74&gt;=40,IF(S74&lt;=120,"MEJORABLE"),)))))))</f>
        <v>NO ACEPTABLE O ACEPTABLE  CON CONTROL ESPECIFICO</v>
      </c>
      <c r="V74" s="299"/>
      <c r="W74" s="77" t="s">
        <v>230</v>
      </c>
      <c r="X74" s="8" t="s">
        <v>24</v>
      </c>
      <c r="Y74" s="8" t="s">
        <v>24</v>
      </c>
      <c r="Z74" s="8" t="s">
        <v>34</v>
      </c>
      <c r="AA74" s="118" t="s">
        <v>256</v>
      </c>
      <c r="AB74" s="18" t="s">
        <v>257</v>
      </c>
      <c r="AC74" s="19"/>
      <c r="AD74" s="13" t="s">
        <v>49</v>
      </c>
      <c r="AE74" s="20" t="s">
        <v>258</v>
      </c>
    </row>
    <row r="75" spans="1:31" ht="200.25" thickBot="1">
      <c r="A75" s="60"/>
      <c r="B75" s="286"/>
      <c r="C75" s="337"/>
      <c r="D75" s="340"/>
      <c r="E75" s="343"/>
      <c r="F75" s="296"/>
      <c r="G75" s="296"/>
      <c r="H75" s="1" t="s">
        <v>259</v>
      </c>
      <c r="I75" s="107" t="s">
        <v>228</v>
      </c>
      <c r="J75" s="109" t="s">
        <v>260</v>
      </c>
      <c r="K75" s="13" t="s">
        <v>24</v>
      </c>
      <c r="L75" s="13" t="s">
        <v>24</v>
      </c>
      <c r="M75" s="13" t="s">
        <v>24</v>
      </c>
      <c r="N75" s="13">
        <v>6</v>
      </c>
      <c r="O75" s="13">
        <v>2</v>
      </c>
      <c r="P75" s="12">
        <f>N75*O75</f>
        <v>12</v>
      </c>
      <c r="Q75" s="13" t="str">
        <f t="shared" si="4"/>
        <v>ALTO</v>
      </c>
      <c r="R75" s="14">
        <v>25</v>
      </c>
      <c r="S75" s="14">
        <f t="shared" ref="S75:S78" si="38">+R75*P75</f>
        <v>300</v>
      </c>
      <c r="T75" s="13" t="str">
        <f t="shared" si="37"/>
        <v>II</v>
      </c>
      <c r="U75" s="15" t="str">
        <f t="shared" ref="U75:U78" si="39">IF(S75&gt;=600,"NO ACEPTABLE",(IF(S75&lt;=20,"ACEPTABLE",(IF(S75&gt;=150,IF(S75&lt;=500,"NO ACEPTABLE O ACEPTABLE  CON CONTROL ESPECIFICO"),(IF(S75&gt;=40,IF(S75&lt;=120,"MEJORABLE"),)))))))</f>
        <v>NO ACEPTABLE O ACEPTABLE  CON CONTROL ESPECIFICO</v>
      </c>
      <c r="V75" s="299"/>
      <c r="W75" s="77" t="s">
        <v>230</v>
      </c>
      <c r="X75" s="13" t="s">
        <v>24</v>
      </c>
      <c r="Y75" s="13" t="s">
        <v>24</v>
      </c>
      <c r="Z75" s="13" t="s">
        <v>24</v>
      </c>
      <c r="AA75" s="118" t="s">
        <v>341</v>
      </c>
      <c r="AB75" s="83" t="s">
        <v>24</v>
      </c>
      <c r="AC75" s="19"/>
      <c r="AD75" s="13" t="s">
        <v>261</v>
      </c>
      <c r="AE75" s="20" t="s">
        <v>262</v>
      </c>
    </row>
    <row r="76" spans="1:31" ht="100.5" thickBot="1">
      <c r="A76" s="60"/>
      <c r="B76" s="286"/>
      <c r="C76" s="337"/>
      <c r="D76" s="340"/>
      <c r="E76" s="343"/>
      <c r="F76" s="296"/>
      <c r="G76" s="296"/>
      <c r="H76" s="21" t="s">
        <v>263</v>
      </c>
      <c r="I76" s="16" t="s">
        <v>45</v>
      </c>
      <c r="J76" s="69" t="s">
        <v>264</v>
      </c>
      <c r="K76" s="12" t="s">
        <v>24</v>
      </c>
      <c r="L76" s="12" t="s">
        <v>24</v>
      </c>
      <c r="M76" s="13" t="s">
        <v>24</v>
      </c>
      <c r="N76" s="13">
        <v>6</v>
      </c>
      <c r="O76" s="13">
        <v>2</v>
      </c>
      <c r="P76" s="12">
        <f t="shared" si="36"/>
        <v>12</v>
      </c>
      <c r="Q76" s="13" t="str">
        <f t="shared" si="4"/>
        <v>ALTO</v>
      </c>
      <c r="R76" s="14">
        <v>10</v>
      </c>
      <c r="S76" s="14">
        <f t="shared" si="38"/>
        <v>120</v>
      </c>
      <c r="T76" s="13" t="str">
        <f t="shared" si="37"/>
        <v>III</v>
      </c>
      <c r="U76" s="15" t="str">
        <f t="shared" si="39"/>
        <v>MEJORABLE</v>
      </c>
      <c r="V76" s="299"/>
      <c r="W76" s="77" t="s">
        <v>230</v>
      </c>
      <c r="X76" s="8" t="s">
        <v>24</v>
      </c>
      <c r="Y76" s="8" t="s">
        <v>24</v>
      </c>
      <c r="Z76" s="8" t="s">
        <v>24</v>
      </c>
      <c r="AA76" s="8" t="s">
        <v>265</v>
      </c>
      <c r="AB76" s="83" t="s">
        <v>24</v>
      </c>
      <c r="AC76" s="19"/>
      <c r="AD76" s="13" t="s">
        <v>266</v>
      </c>
      <c r="AE76" s="20" t="s">
        <v>267</v>
      </c>
    </row>
    <row r="77" spans="1:31" ht="243" thickBot="1">
      <c r="A77" s="60"/>
      <c r="B77" s="286"/>
      <c r="C77" s="337"/>
      <c r="D77" s="340"/>
      <c r="E77" s="343"/>
      <c r="F77" s="296"/>
      <c r="G77" s="296"/>
      <c r="H77" s="110" t="s">
        <v>268</v>
      </c>
      <c r="I77" s="111" t="s">
        <v>15</v>
      </c>
      <c r="J77" s="96" t="s">
        <v>269</v>
      </c>
      <c r="K77" s="79" t="s">
        <v>24</v>
      </c>
      <c r="L77" s="79" t="s">
        <v>24</v>
      </c>
      <c r="M77" s="13" t="s">
        <v>24</v>
      </c>
      <c r="N77" s="80">
        <v>6</v>
      </c>
      <c r="O77" s="80">
        <v>3</v>
      </c>
      <c r="P77" s="79">
        <f>N77*O77</f>
        <v>18</v>
      </c>
      <c r="Q77" s="80" t="str">
        <f t="shared" si="4"/>
        <v>ALTO</v>
      </c>
      <c r="R77" s="81">
        <v>25</v>
      </c>
      <c r="S77" s="81">
        <f t="shared" si="38"/>
        <v>450</v>
      </c>
      <c r="T77" s="80" t="str">
        <f t="shared" si="37"/>
        <v>II</v>
      </c>
      <c r="U77" s="82" t="str">
        <f t="shared" si="39"/>
        <v>NO ACEPTABLE O ACEPTABLE  CON CONTROL ESPECIFICO</v>
      </c>
      <c r="V77" s="299"/>
      <c r="W77" s="77" t="s">
        <v>270</v>
      </c>
      <c r="X77" s="77" t="s">
        <v>24</v>
      </c>
      <c r="Y77" s="77" t="s">
        <v>24</v>
      </c>
      <c r="Z77" s="77" t="s">
        <v>24</v>
      </c>
      <c r="AA77" s="77" t="s">
        <v>271</v>
      </c>
      <c r="AB77" s="83" t="s">
        <v>24</v>
      </c>
      <c r="AC77" s="84"/>
      <c r="AD77" s="13" t="s">
        <v>272</v>
      </c>
      <c r="AE77" s="103" t="s">
        <v>273</v>
      </c>
    </row>
    <row r="78" spans="1:31" ht="142.5">
      <c r="A78" s="60"/>
      <c r="B78" s="286"/>
      <c r="C78" s="338"/>
      <c r="D78" s="341"/>
      <c r="E78" s="344"/>
      <c r="F78" s="335"/>
      <c r="G78" s="335"/>
      <c r="H78" s="21" t="s">
        <v>274</v>
      </c>
      <c r="I78" s="16" t="s">
        <v>52</v>
      </c>
      <c r="J78" s="22" t="s">
        <v>135</v>
      </c>
      <c r="K78" s="12" t="s">
        <v>24</v>
      </c>
      <c r="L78" s="12" t="s">
        <v>24</v>
      </c>
      <c r="M78" s="12" t="s">
        <v>24</v>
      </c>
      <c r="N78" s="23">
        <v>6</v>
      </c>
      <c r="O78" s="23">
        <v>2</v>
      </c>
      <c r="P78" s="24">
        <v>12</v>
      </c>
      <c r="Q78" s="23" t="str">
        <f t="shared" si="4"/>
        <v>ALTO</v>
      </c>
      <c r="R78" s="25">
        <v>10</v>
      </c>
      <c r="S78" s="25">
        <f t="shared" si="38"/>
        <v>120</v>
      </c>
      <c r="T78" s="23" t="str">
        <f t="shared" si="37"/>
        <v>III</v>
      </c>
      <c r="U78" s="15" t="str">
        <f t="shared" si="39"/>
        <v>MEJORABLE</v>
      </c>
      <c r="V78" s="320"/>
      <c r="W78" s="8" t="s">
        <v>54</v>
      </c>
      <c r="X78" s="8" t="s">
        <v>24</v>
      </c>
      <c r="Y78" s="8" t="s">
        <v>24</v>
      </c>
      <c r="Z78" s="8" t="s">
        <v>136</v>
      </c>
      <c r="AA78" s="16" t="s">
        <v>55</v>
      </c>
      <c r="AB78" s="18" t="s">
        <v>56</v>
      </c>
      <c r="AC78" s="92"/>
      <c r="AD78" s="13" t="s">
        <v>275</v>
      </c>
      <c r="AE78" s="104" t="s">
        <v>276</v>
      </c>
    </row>
    <row r="79" spans="1:31" ht="60.75" thickBot="1">
      <c r="A79" s="60"/>
      <c r="B79" s="286"/>
      <c r="C79" s="336" t="s">
        <v>277</v>
      </c>
      <c r="D79" s="345" t="s">
        <v>278</v>
      </c>
      <c r="E79" s="350" t="s">
        <v>279</v>
      </c>
      <c r="F79" s="327" t="s">
        <v>103</v>
      </c>
      <c r="G79" s="327"/>
      <c r="H79" s="10" t="s">
        <v>280</v>
      </c>
      <c r="I79" s="8" t="s">
        <v>252</v>
      </c>
      <c r="J79" s="94" t="s">
        <v>253</v>
      </c>
      <c r="K79" s="4" t="s">
        <v>24</v>
      </c>
      <c r="L79" s="12" t="s">
        <v>24</v>
      </c>
      <c r="M79" s="12" t="s">
        <v>24</v>
      </c>
      <c r="N79" s="13">
        <v>6</v>
      </c>
      <c r="O79" s="13">
        <v>3</v>
      </c>
      <c r="P79" s="12">
        <f t="shared" ref="P79" si="40">N79*O79</f>
        <v>18</v>
      </c>
      <c r="Q79" s="13" t="str">
        <f t="shared" si="4"/>
        <v>ALTO</v>
      </c>
      <c r="R79" s="14">
        <v>25</v>
      </c>
      <c r="S79" s="14">
        <v>450</v>
      </c>
      <c r="T79" s="13" t="str">
        <f t="shared" si="37"/>
        <v>II</v>
      </c>
      <c r="U79" s="7" t="str">
        <f>IF(S79&gt;=600,"NO ACEPTABLE",(IF(S79&lt;=20,"ACEPTABLE",(IF(S79&gt;=150,IF(S79&lt;=500,"NO ACEPTABLE O ACEPTABLE  CON CONTROL ESPECIFICO"),(IF(S79&gt;=40,IF(S79&lt;=120,"MEJORABLE"),)))))))</f>
        <v>NO ACEPTABLE O ACEPTABLE  CON CONTROL ESPECIFICO</v>
      </c>
      <c r="V79" s="298">
        <v>3</v>
      </c>
      <c r="W79" s="77" t="s">
        <v>230</v>
      </c>
      <c r="X79" s="77" t="s">
        <v>24</v>
      </c>
      <c r="Y79" s="8" t="s">
        <v>24</v>
      </c>
      <c r="Z79" s="8" t="s">
        <v>254</v>
      </c>
      <c r="AA79" s="127" t="s">
        <v>340</v>
      </c>
      <c r="AB79" s="18" t="s">
        <v>24</v>
      </c>
      <c r="AC79" s="19"/>
      <c r="AD79" s="13" t="s">
        <v>162</v>
      </c>
      <c r="AE79" s="73" t="s">
        <v>281</v>
      </c>
    </row>
    <row r="80" spans="1:31" ht="243" thickBot="1">
      <c r="A80" s="60"/>
      <c r="B80" s="286"/>
      <c r="C80" s="337"/>
      <c r="D80" s="346"/>
      <c r="E80" s="293"/>
      <c r="F80" s="296"/>
      <c r="G80" s="296"/>
      <c r="H80" s="110" t="s">
        <v>268</v>
      </c>
      <c r="I80" s="111" t="s">
        <v>15</v>
      </c>
      <c r="J80" s="96" t="s">
        <v>269</v>
      </c>
      <c r="K80" s="79" t="s">
        <v>24</v>
      </c>
      <c r="L80" s="79" t="s">
        <v>24</v>
      </c>
      <c r="M80" s="13" t="s">
        <v>24</v>
      </c>
      <c r="N80" s="80">
        <v>6</v>
      </c>
      <c r="O80" s="80">
        <v>3</v>
      </c>
      <c r="P80" s="79">
        <f>N80*O80</f>
        <v>18</v>
      </c>
      <c r="Q80" s="80" t="str">
        <f t="shared" si="4"/>
        <v>ALTO</v>
      </c>
      <c r="R80" s="81">
        <v>25</v>
      </c>
      <c r="S80" s="81">
        <f t="shared" ref="S80:S86" si="41">+R80*P80</f>
        <v>450</v>
      </c>
      <c r="T80" s="80" t="str">
        <f t="shared" si="37"/>
        <v>II</v>
      </c>
      <c r="U80" s="82" t="str">
        <f t="shared" ref="U80:U86" si="42">IF(S80&gt;=600,"NO ACEPTABLE",(IF(S80&lt;=20,"ACEPTABLE",(IF(S80&gt;=150,IF(S80&lt;=500,"NO ACEPTABLE O ACEPTABLE  CON CONTROL ESPECIFICO"),(IF(S80&gt;=40,IF(S80&lt;=120,"MEJORABLE"),)))))))</f>
        <v>NO ACEPTABLE O ACEPTABLE  CON CONTROL ESPECIFICO</v>
      </c>
      <c r="V80" s="299"/>
      <c r="W80" s="77" t="s">
        <v>270</v>
      </c>
      <c r="X80" s="77" t="s">
        <v>24</v>
      </c>
      <c r="Y80" s="77" t="s">
        <v>24</v>
      </c>
      <c r="Z80" s="77" t="s">
        <v>24</v>
      </c>
      <c r="AA80" s="77" t="s">
        <v>271</v>
      </c>
      <c r="AB80" s="83" t="s">
        <v>24</v>
      </c>
      <c r="AC80" s="84"/>
      <c r="AD80" s="13" t="s">
        <v>282</v>
      </c>
      <c r="AE80" s="73" t="s">
        <v>283</v>
      </c>
    </row>
    <row r="81" spans="1:31" ht="142.5">
      <c r="A81" s="60"/>
      <c r="B81" s="286"/>
      <c r="C81" s="337"/>
      <c r="D81" s="346"/>
      <c r="E81" s="293"/>
      <c r="F81" s="296"/>
      <c r="G81" s="296"/>
      <c r="H81" s="21" t="s">
        <v>274</v>
      </c>
      <c r="I81" s="16" t="s">
        <v>52</v>
      </c>
      <c r="J81" s="69" t="s">
        <v>135</v>
      </c>
      <c r="K81" s="12" t="s">
        <v>24</v>
      </c>
      <c r="L81" s="12" t="s">
        <v>24</v>
      </c>
      <c r="M81" s="12" t="s">
        <v>24</v>
      </c>
      <c r="N81" s="23">
        <v>6</v>
      </c>
      <c r="O81" s="23">
        <v>2</v>
      </c>
      <c r="P81" s="24">
        <v>12</v>
      </c>
      <c r="Q81" s="23" t="str">
        <f t="shared" si="4"/>
        <v>ALTO</v>
      </c>
      <c r="R81" s="25">
        <v>10</v>
      </c>
      <c r="S81" s="25">
        <f t="shared" si="41"/>
        <v>120</v>
      </c>
      <c r="T81" s="23" t="str">
        <f t="shared" si="37"/>
        <v>III</v>
      </c>
      <c r="U81" s="15" t="str">
        <f t="shared" si="42"/>
        <v>MEJORABLE</v>
      </c>
      <c r="V81" s="299"/>
      <c r="W81" s="8" t="s">
        <v>54</v>
      </c>
      <c r="X81" s="8" t="s">
        <v>24</v>
      </c>
      <c r="Y81" s="8" t="s">
        <v>24</v>
      </c>
      <c r="Z81" s="8" t="s">
        <v>136</v>
      </c>
      <c r="AA81" s="16" t="s">
        <v>338</v>
      </c>
      <c r="AB81" s="18" t="s">
        <v>56</v>
      </c>
      <c r="AC81" s="92"/>
      <c r="AD81" s="13" t="s">
        <v>266</v>
      </c>
      <c r="AE81" s="104" t="s">
        <v>276</v>
      </c>
    </row>
    <row r="82" spans="1:31" ht="60.75" customHeight="1" thickBot="1">
      <c r="A82" s="60"/>
      <c r="B82" s="287"/>
      <c r="C82" s="338"/>
      <c r="D82" s="347"/>
      <c r="E82" s="294"/>
      <c r="F82" s="297"/>
      <c r="G82" s="297"/>
      <c r="H82" s="110" t="s">
        <v>284</v>
      </c>
      <c r="I82" s="107" t="s">
        <v>228</v>
      </c>
      <c r="J82" s="96" t="s">
        <v>285</v>
      </c>
      <c r="K82" s="12" t="s">
        <v>24</v>
      </c>
      <c r="L82" s="12" t="s">
        <v>24</v>
      </c>
      <c r="M82" s="12" t="s">
        <v>24</v>
      </c>
      <c r="N82" s="80">
        <v>6</v>
      </c>
      <c r="O82" s="80">
        <v>2</v>
      </c>
      <c r="P82" s="79">
        <v>12</v>
      </c>
      <c r="Q82" s="80" t="str">
        <f t="shared" si="4"/>
        <v>ALTO</v>
      </c>
      <c r="R82" s="81">
        <v>10</v>
      </c>
      <c r="S82" s="81">
        <f t="shared" si="41"/>
        <v>120</v>
      </c>
      <c r="T82" s="80" t="str">
        <f t="shared" si="37"/>
        <v>III</v>
      </c>
      <c r="U82" s="82" t="str">
        <f t="shared" si="42"/>
        <v>MEJORABLE</v>
      </c>
      <c r="V82" s="300"/>
      <c r="W82" s="77" t="s">
        <v>230</v>
      </c>
      <c r="X82" s="77" t="s">
        <v>24</v>
      </c>
      <c r="Y82" s="77" t="s">
        <v>24</v>
      </c>
      <c r="Z82" s="77" t="s">
        <v>286</v>
      </c>
      <c r="AA82" s="77" t="s">
        <v>287</v>
      </c>
      <c r="AB82" s="83" t="s">
        <v>24</v>
      </c>
      <c r="AC82" s="84"/>
      <c r="AD82" s="13" t="s">
        <v>288</v>
      </c>
      <c r="AE82" s="73" t="s">
        <v>283</v>
      </c>
    </row>
    <row r="83" spans="1:31" ht="83.25" customHeight="1">
      <c r="A83" s="60"/>
      <c r="B83" s="328" t="s">
        <v>214</v>
      </c>
      <c r="C83" s="370" t="s">
        <v>289</v>
      </c>
      <c r="D83" s="373" t="s">
        <v>290</v>
      </c>
      <c r="E83" s="292" t="s">
        <v>291</v>
      </c>
      <c r="F83" s="98"/>
      <c r="G83" s="98"/>
      <c r="H83" s="1" t="s">
        <v>104</v>
      </c>
      <c r="I83" s="2" t="s">
        <v>21</v>
      </c>
      <c r="J83" s="91" t="s">
        <v>139</v>
      </c>
      <c r="K83" s="4" t="s">
        <v>23</v>
      </c>
      <c r="L83" s="4" t="s">
        <v>24</v>
      </c>
      <c r="M83" s="4" t="s">
        <v>24</v>
      </c>
      <c r="N83" s="5">
        <v>6</v>
      </c>
      <c r="O83" s="5">
        <v>3</v>
      </c>
      <c r="P83" s="4">
        <f t="shared" ref="P83:P84" si="43">N83*O83</f>
        <v>18</v>
      </c>
      <c r="Q83" s="5" t="str">
        <f t="shared" si="4"/>
        <v>ALTO</v>
      </c>
      <c r="R83" s="6">
        <v>25</v>
      </c>
      <c r="S83" s="6">
        <f t="shared" si="41"/>
        <v>450</v>
      </c>
      <c r="T83" s="5" t="str">
        <f t="shared" si="37"/>
        <v>II</v>
      </c>
      <c r="U83" s="7" t="str">
        <f t="shared" si="42"/>
        <v>NO ACEPTABLE O ACEPTABLE  CON CONTROL ESPECIFICO</v>
      </c>
      <c r="V83" s="298">
        <v>2</v>
      </c>
      <c r="W83" s="16" t="s">
        <v>207</v>
      </c>
      <c r="X83" s="2" t="s">
        <v>24</v>
      </c>
      <c r="Y83" s="2" t="s">
        <v>24</v>
      </c>
      <c r="Z83" s="2" t="s">
        <v>236</v>
      </c>
      <c r="AA83" s="2" t="s">
        <v>219</v>
      </c>
      <c r="AB83" s="106" t="s">
        <v>220</v>
      </c>
      <c r="AC83" s="92"/>
      <c r="AD83" s="13" t="s">
        <v>292</v>
      </c>
      <c r="AE83" s="73" t="s">
        <v>283</v>
      </c>
    </row>
    <row r="84" spans="1:31" ht="100.5" thickBot="1">
      <c r="A84" s="60"/>
      <c r="B84" s="329"/>
      <c r="C84" s="371"/>
      <c r="D84" s="374"/>
      <c r="E84" s="293"/>
      <c r="F84" s="98"/>
      <c r="G84" s="98"/>
      <c r="H84" s="21" t="s">
        <v>293</v>
      </c>
      <c r="I84" s="16" t="s">
        <v>45</v>
      </c>
      <c r="J84" s="69" t="s">
        <v>264</v>
      </c>
      <c r="K84" s="12" t="s">
        <v>24</v>
      </c>
      <c r="L84" s="12" t="s">
        <v>24</v>
      </c>
      <c r="M84" s="13" t="s">
        <v>24</v>
      </c>
      <c r="N84" s="13">
        <v>6</v>
      </c>
      <c r="O84" s="13">
        <v>2</v>
      </c>
      <c r="P84" s="12">
        <f t="shared" si="43"/>
        <v>12</v>
      </c>
      <c r="Q84" s="13" t="str">
        <f t="shared" ref="Q84:Q100" si="44">IF(P84&gt;=24,"MUY ALTO",(IF(P84&lt;=4,"BAJO",(IF(P84&gt;=10,IF(P84&lt;=20,"ALTO"),(IF(P84&gt;=6,IF(P84&lt;=8,"MEDIO"),)))))))</f>
        <v>ALTO</v>
      </c>
      <c r="R84" s="14">
        <v>25</v>
      </c>
      <c r="S84" s="14">
        <f t="shared" si="41"/>
        <v>300</v>
      </c>
      <c r="T84" s="13" t="str">
        <f t="shared" si="37"/>
        <v>II</v>
      </c>
      <c r="U84" s="15" t="str">
        <f t="shared" si="42"/>
        <v>NO ACEPTABLE O ACEPTABLE  CON CONTROL ESPECIFICO</v>
      </c>
      <c r="V84" s="299"/>
      <c r="W84" s="77" t="s">
        <v>230</v>
      </c>
      <c r="X84" s="8" t="s">
        <v>24</v>
      </c>
      <c r="Y84" s="8" t="s">
        <v>24</v>
      </c>
      <c r="Z84" s="8" t="s">
        <v>24</v>
      </c>
      <c r="AA84" s="8" t="s">
        <v>265</v>
      </c>
      <c r="AB84" s="83" t="s">
        <v>24</v>
      </c>
      <c r="AC84" s="19"/>
      <c r="AD84" s="13" t="s">
        <v>266</v>
      </c>
      <c r="AE84" s="73" t="s">
        <v>283</v>
      </c>
    </row>
    <row r="85" spans="1:31" ht="294.75" customHeight="1" thickBot="1">
      <c r="A85" s="60"/>
      <c r="B85" s="329"/>
      <c r="C85" s="371"/>
      <c r="D85" s="374"/>
      <c r="E85" s="293"/>
      <c r="F85" s="98"/>
      <c r="G85" s="98"/>
      <c r="H85" s="80" t="s">
        <v>268</v>
      </c>
      <c r="I85" s="111" t="s">
        <v>15</v>
      </c>
      <c r="J85" s="96" t="s">
        <v>269</v>
      </c>
      <c r="K85" s="79" t="s">
        <v>24</v>
      </c>
      <c r="L85" s="79" t="s">
        <v>24</v>
      </c>
      <c r="M85" s="13" t="s">
        <v>24</v>
      </c>
      <c r="N85" s="80">
        <v>6</v>
      </c>
      <c r="O85" s="80">
        <v>3</v>
      </c>
      <c r="P85" s="79">
        <f>N85*O85</f>
        <v>18</v>
      </c>
      <c r="Q85" s="80" t="str">
        <f t="shared" si="44"/>
        <v>ALTO</v>
      </c>
      <c r="R85" s="81">
        <v>25</v>
      </c>
      <c r="S85" s="81">
        <f t="shared" si="41"/>
        <v>450</v>
      </c>
      <c r="T85" s="80" t="str">
        <f t="shared" si="37"/>
        <v>II</v>
      </c>
      <c r="U85" s="82" t="str">
        <f t="shared" si="42"/>
        <v>NO ACEPTABLE O ACEPTABLE  CON CONTROL ESPECIFICO</v>
      </c>
      <c r="V85" s="299"/>
      <c r="W85" s="77" t="s">
        <v>270</v>
      </c>
      <c r="X85" s="77" t="s">
        <v>24</v>
      </c>
      <c r="Y85" s="77" t="s">
        <v>24</v>
      </c>
      <c r="Z85" s="77" t="s">
        <v>24</v>
      </c>
      <c r="AA85" s="77" t="s">
        <v>271</v>
      </c>
      <c r="AB85" s="83" t="s">
        <v>24</v>
      </c>
      <c r="AC85" s="84"/>
      <c r="AD85" s="13" t="s">
        <v>282</v>
      </c>
      <c r="AE85" s="73" t="s">
        <v>283</v>
      </c>
    </row>
    <row r="86" spans="1:31" ht="142.5">
      <c r="A86" s="60"/>
      <c r="B86" s="329"/>
      <c r="C86" s="371"/>
      <c r="D86" s="374"/>
      <c r="E86" s="293"/>
      <c r="F86" s="98"/>
      <c r="G86" s="98"/>
      <c r="H86" s="112" t="s">
        <v>274</v>
      </c>
      <c r="I86" s="31" t="s">
        <v>52</v>
      </c>
      <c r="J86" s="113" t="s">
        <v>135</v>
      </c>
      <c r="K86" s="99" t="s">
        <v>24</v>
      </c>
      <c r="L86" s="99" t="s">
        <v>24</v>
      </c>
      <c r="M86" s="99" t="s">
        <v>24</v>
      </c>
      <c r="N86" s="114">
        <v>6</v>
      </c>
      <c r="O86" s="114">
        <v>2</v>
      </c>
      <c r="P86" s="29">
        <v>18</v>
      </c>
      <c r="Q86" s="114" t="str">
        <f t="shared" si="44"/>
        <v>ALTO</v>
      </c>
      <c r="R86" s="115">
        <v>10</v>
      </c>
      <c r="S86" s="115">
        <f t="shared" si="41"/>
        <v>180</v>
      </c>
      <c r="T86" s="114" t="str">
        <f t="shared" si="37"/>
        <v>II</v>
      </c>
      <c r="U86" s="100" t="str">
        <f t="shared" si="42"/>
        <v>NO ACEPTABLE O ACEPTABLE  CON CONTROL ESPECIFICO</v>
      </c>
      <c r="V86" s="299"/>
      <c r="W86" s="90" t="s">
        <v>54</v>
      </c>
      <c r="X86" s="90" t="s">
        <v>24</v>
      </c>
      <c r="Y86" s="90" t="s">
        <v>24</v>
      </c>
      <c r="Z86" s="90" t="s">
        <v>136</v>
      </c>
      <c r="AA86" s="121" t="s">
        <v>342</v>
      </c>
      <c r="AB86" s="101" t="s">
        <v>56</v>
      </c>
      <c r="AC86" s="116"/>
      <c r="AD86" s="28" t="s">
        <v>275</v>
      </c>
      <c r="AE86" s="73" t="s">
        <v>294</v>
      </c>
    </row>
    <row r="87" spans="1:31" ht="85.5" customHeight="1" thickBot="1">
      <c r="A87" s="60"/>
      <c r="B87" s="329"/>
      <c r="C87" s="372"/>
      <c r="D87" s="375"/>
      <c r="E87" s="293"/>
      <c r="F87" s="98"/>
      <c r="G87" s="98"/>
      <c r="H87" s="108" t="s">
        <v>188</v>
      </c>
      <c r="I87" s="8" t="s">
        <v>176</v>
      </c>
      <c r="J87" s="94" t="s">
        <v>148</v>
      </c>
      <c r="K87" s="99" t="s">
        <v>24</v>
      </c>
      <c r="L87" s="12" t="s">
        <v>24</v>
      </c>
      <c r="M87" s="12" t="s">
        <v>24</v>
      </c>
      <c r="N87" s="13">
        <v>6</v>
      </c>
      <c r="O87" s="13">
        <v>3</v>
      </c>
      <c r="P87" s="12">
        <f t="shared" ref="P87:P90" si="45">N87*O87</f>
        <v>18</v>
      </c>
      <c r="Q87" s="13" t="str">
        <f t="shared" si="44"/>
        <v>ALTO</v>
      </c>
      <c r="R87" s="14">
        <v>25</v>
      </c>
      <c r="S87" s="14">
        <v>450</v>
      </c>
      <c r="T87" s="13" t="str">
        <f t="shared" si="37"/>
        <v>II</v>
      </c>
      <c r="U87" s="7" t="str">
        <f>IF(S87&gt;=600,"NO ACEPTABLE",(IF(S87&lt;=20,"ACEPTABLE",(IF(S87&gt;=150,IF(S87&lt;=500,"NO ACEPTABLE O ACEPTABLE  CON CONTROL ESPECIFICO"),(IF(S87&gt;=40,IF(S87&lt;=120,"MEJORABLE"),)))))))</f>
        <v>NO ACEPTABLE O ACEPTABLE  CON CONTROL ESPECIFICO</v>
      </c>
      <c r="V87" s="299"/>
      <c r="W87" s="77" t="s">
        <v>230</v>
      </c>
      <c r="X87" s="8" t="s">
        <v>24</v>
      </c>
      <c r="Y87" s="8" t="s">
        <v>24</v>
      </c>
      <c r="Z87" s="8" t="s">
        <v>34</v>
      </c>
      <c r="AA87" s="8" t="s">
        <v>256</v>
      </c>
      <c r="AB87" s="18" t="s">
        <v>257</v>
      </c>
      <c r="AC87" s="19"/>
      <c r="AD87" s="13" t="s">
        <v>49</v>
      </c>
      <c r="AE87" s="73" t="s">
        <v>295</v>
      </c>
    </row>
    <row r="88" spans="1:31" ht="60.75" thickBot="1">
      <c r="A88" s="60"/>
      <c r="B88" s="329"/>
      <c r="C88" s="351" t="s">
        <v>296</v>
      </c>
      <c r="D88" s="354" t="s">
        <v>297</v>
      </c>
      <c r="E88" s="298" t="s">
        <v>298</v>
      </c>
      <c r="F88" s="295" t="s">
        <v>103</v>
      </c>
      <c r="G88" s="295"/>
      <c r="H88" s="10" t="s">
        <v>20</v>
      </c>
      <c r="I88" s="8" t="s">
        <v>252</v>
      </c>
      <c r="J88" s="94" t="s">
        <v>253</v>
      </c>
      <c r="K88" s="4" t="s">
        <v>24</v>
      </c>
      <c r="L88" s="12" t="s">
        <v>24</v>
      </c>
      <c r="M88" s="12" t="s">
        <v>24</v>
      </c>
      <c r="N88" s="13">
        <v>6</v>
      </c>
      <c r="O88" s="13">
        <v>3</v>
      </c>
      <c r="P88" s="12">
        <f t="shared" si="45"/>
        <v>18</v>
      </c>
      <c r="Q88" s="13" t="str">
        <f t="shared" si="44"/>
        <v>ALTO</v>
      </c>
      <c r="R88" s="14">
        <v>25</v>
      </c>
      <c r="S88" s="14">
        <v>450</v>
      </c>
      <c r="T88" s="13" t="str">
        <f t="shared" si="37"/>
        <v>II</v>
      </c>
      <c r="U88" s="7" t="str">
        <f>IF(S88&gt;=600,"NO ACEPTABLE",(IF(S88&lt;=20,"ACEPTABLE",(IF(S88&gt;=150,IF(S88&lt;=500,"NO ACEPTABLE O ACEPTABLE  CON CONTROL ESPECIFICO"),(IF(S88&gt;=40,IF(S88&lt;=120,"MEJORABLE"),)))))))</f>
        <v>NO ACEPTABLE O ACEPTABLE  CON CONTROL ESPECIFICO</v>
      </c>
      <c r="V88" s="298">
        <v>1</v>
      </c>
      <c r="W88" s="77" t="s">
        <v>230</v>
      </c>
      <c r="X88" s="77" t="s">
        <v>24</v>
      </c>
      <c r="Y88" s="8" t="s">
        <v>24</v>
      </c>
      <c r="Z88" s="8" t="s">
        <v>254</v>
      </c>
      <c r="AA88" s="128" t="s">
        <v>343</v>
      </c>
      <c r="AB88" s="18" t="s">
        <v>24</v>
      </c>
      <c r="AC88" s="19"/>
      <c r="AD88" s="13" t="s">
        <v>49</v>
      </c>
      <c r="AE88" s="73" t="s">
        <v>299</v>
      </c>
    </row>
    <row r="89" spans="1:31" ht="57.75" thickBot="1">
      <c r="A89" s="60"/>
      <c r="B89" s="329"/>
      <c r="C89" s="352"/>
      <c r="D89" s="355"/>
      <c r="E89" s="299"/>
      <c r="F89" s="296"/>
      <c r="G89" s="296"/>
      <c r="H89" s="10" t="s">
        <v>188</v>
      </c>
      <c r="I89" s="8" t="s">
        <v>176</v>
      </c>
      <c r="J89" s="94" t="s">
        <v>148</v>
      </c>
      <c r="K89" s="99" t="s">
        <v>24</v>
      </c>
      <c r="L89" s="12" t="s">
        <v>24</v>
      </c>
      <c r="M89" s="12" t="s">
        <v>24</v>
      </c>
      <c r="N89" s="13">
        <v>6</v>
      </c>
      <c r="O89" s="13">
        <v>3</v>
      </c>
      <c r="P89" s="12">
        <f t="shared" si="45"/>
        <v>18</v>
      </c>
      <c r="Q89" s="13" t="str">
        <f t="shared" si="44"/>
        <v>ALTO</v>
      </c>
      <c r="R89" s="14">
        <v>25</v>
      </c>
      <c r="S89" s="14">
        <v>450</v>
      </c>
      <c r="T89" s="13" t="str">
        <f t="shared" si="37"/>
        <v>II</v>
      </c>
      <c r="U89" s="7" t="str">
        <f>IF(S89&gt;=600,"NO ACEPTABLE",(IF(S89&lt;=20,"ACEPTABLE",(IF(S89&gt;=150,IF(S89&lt;=500,"NO ACEPTABLE O ACEPTABLE  CON CONTROL ESPECIFICO"),(IF(S89&gt;=40,IF(S89&lt;=120,"MEJORABLE"),)))))))</f>
        <v>NO ACEPTABLE O ACEPTABLE  CON CONTROL ESPECIFICO</v>
      </c>
      <c r="V89" s="299"/>
      <c r="W89" s="77" t="s">
        <v>230</v>
      </c>
      <c r="X89" s="8" t="s">
        <v>24</v>
      </c>
      <c r="Y89" s="8" t="s">
        <v>24</v>
      </c>
      <c r="Z89" s="8" t="s">
        <v>34</v>
      </c>
      <c r="AA89" s="8" t="s">
        <v>256</v>
      </c>
      <c r="AB89" s="18" t="s">
        <v>257</v>
      </c>
      <c r="AC89" s="19"/>
      <c r="AD89" s="13" t="s">
        <v>49</v>
      </c>
      <c r="AE89" s="73" t="s">
        <v>299</v>
      </c>
    </row>
    <row r="90" spans="1:31" ht="100.5" thickBot="1">
      <c r="A90" s="60"/>
      <c r="B90" s="329"/>
      <c r="C90" s="352"/>
      <c r="D90" s="355"/>
      <c r="E90" s="299"/>
      <c r="F90" s="296"/>
      <c r="G90" s="296"/>
      <c r="H90" s="21" t="s">
        <v>293</v>
      </c>
      <c r="I90" s="16" t="s">
        <v>45</v>
      </c>
      <c r="J90" s="69" t="s">
        <v>264</v>
      </c>
      <c r="K90" s="12" t="s">
        <v>24</v>
      </c>
      <c r="L90" s="12" t="s">
        <v>24</v>
      </c>
      <c r="M90" s="13" t="s">
        <v>24</v>
      </c>
      <c r="N90" s="13">
        <v>6</v>
      </c>
      <c r="O90" s="13">
        <v>2</v>
      </c>
      <c r="P90" s="12">
        <f t="shared" si="45"/>
        <v>12</v>
      </c>
      <c r="Q90" s="13" t="str">
        <f t="shared" si="44"/>
        <v>ALTO</v>
      </c>
      <c r="R90" s="14">
        <v>10</v>
      </c>
      <c r="S90" s="14">
        <f t="shared" ref="S90:S102" si="46">+R90*P90</f>
        <v>120</v>
      </c>
      <c r="T90" s="13" t="str">
        <f t="shared" si="37"/>
        <v>III</v>
      </c>
      <c r="U90" s="15" t="str">
        <f t="shared" ref="U90:U102" si="47">IF(S90&gt;=600,"NO ACEPTABLE",(IF(S90&lt;=20,"ACEPTABLE",(IF(S90&gt;=150,IF(S90&lt;=500,"NO ACEPTABLE O ACEPTABLE  CON CONTROL ESPECIFICO"),(IF(S90&gt;=40,IF(S90&lt;=120,"MEJORABLE"),)))))))</f>
        <v>MEJORABLE</v>
      </c>
      <c r="V90" s="299"/>
      <c r="W90" s="77" t="s">
        <v>230</v>
      </c>
      <c r="X90" s="8" t="s">
        <v>24</v>
      </c>
      <c r="Y90" s="8" t="s">
        <v>24</v>
      </c>
      <c r="Z90" s="8" t="s">
        <v>24</v>
      </c>
      <c r="AA90" s="8" t="s">
        <v>265</v>
      </c>
      <c r="AB90" s="83" t="s">
        <v>24</v>
      </c>
      <c r="AC90" s="19"/>
      <c r="AD90" s="13" t="s">
        <v>266</v>
      </c>
      <c r="AE90" s="73" t="s">
        <v>299</v>
      </c>
    </row>
    <row r="91" spans="1:31" ht="243" thickBot="1">
      <c r="A91" s="60"/>
      <c r="B91" s="329"/>
      <c r="C91" s="352"/>
      <c r="D91" s="355"/>
      <c r="E91" s="299"/>
      <c r="F91" s="296"/>
      <c r="G91" s="296"/>
      <c r="H91" s="110" t="s">
        <v>268</v>
      </c>
      <c r="I91" s="111" t="s">
        <v>15</v>
      </c>
      <c r="J91" s="96" t="s">
        <v>269</v>
      </c>
      <c r="K91" s="79" t="s">
        <v>24</v>
      </c>
      <c r="L91" s="79" t="s">
        <v>24</v>
      </c>
      <c r="M91" s="13" t="s">
        <v>24</v>
      </c>
      <c r="N91" s="80">
        <v>6</v>
      </c>
      <c r="O91" s="80">
        <v>3</v>
      </c>
      <c r="P91" s="79">
        <f>N91*O91</f>
        <v>18</v>
      </c>
      <c r="Q91" s="80" t="str">
        <f t="shared" si="44"/>
        <v>ALTO</v>
      </c>
      <c r="R91" s="81">
        <v>25</v>
      </c>
      <c r="S91" s="81">
        <f t="shared" si="46"/>
        <v>450</v>
      </c>
      <c r="T91" s="80" t="str">
        <f t="shared" si="37"/>
        <v>II</v>
      </c>
      <c r="U91" s="82" t="str">
        <f t="shared" si="47"/>
        <v>NO ACEPTABLE O ACEPTABLE  CON CONTROL ESPECIFICO</v>
      </c>
      <c r="V91" s="299"/>
      <c r="W91" s="77" t="s">
        <v>270</v>
      </c>
      <c r="X91" s="77" t="s">
        <v>24</v>
      </c>
      <c r="Y91" s="77" t="s">
        <v>24</v>
      </c>
      <c r="Z91" s="77" t="s">
        <v>24</v>
      </c>
      <c r="AA91" s="77" t="s">
        <v>271</v>
      </c>
      <c r="AB91" s="83" t="s">
        <v>24</v>
      </c>
      <c r="AC91" s="84"/>
      <c r="AD91" s="13" t="s">
        <v>282</v>
      </c>
      <c r="AE91" s="73" t="s">
        <v>299</v>
      </c>
    </row>
    <row r="92" spans="1:31" ht="143.25" thickBot="1">
      <c r="A92" s="60"/>
      <c r="B92" s="329"/>
      <c r="C92" s="353"/>
      <c r="D92" s="355"/>
      <c r="E92" s="320"/>
      <c r="F92" s="297"/>
      <c r="G92" s="297"/>
      <c r="H92" s="21" t="s">
        <v>274</v>
      </c>
      <c r="I92" s="16" t="s">
        <v>52</v>
      </c>
      <c r="J92" s="22" t="s">
        <v>135</v>
      </c>
      <c r="K92" s="12" t="s">
        <v>24</v>
      </c>
      <c r="L92" s="12" t="s">
        <v>24</v>
      </c>
      <c r="M92" s="12" t="s">
        <v>24</v>
      </c>
      <c r="N92" s="23">
        <v>6</v>
      </c>
      <c r="O92" s="23">
        <v>2</v>
      </c>
      <c r="P92" s="24">
        <v>12</v>
      </c>
      <c r="Q92" s="23" t="str">
        <f t="shared" si="44"/>
        <v>ALTO</v>
      </c>
      <c r="R92" s="25">
        <v>10</v>
      </c>
      <c r="S92" s="25">
        <f t="shared" si="46"/>
        <v>120</v>
      </c>
      <c r="T92" s="23" t="str">
        <f t="shared" si="37"/>
        <v>III</v>
      </c>
      <c r="U92" s="15" t="str">
        <f t="shared" si="47"/>
        <v>MEJORABLE</v>
      </c>
      <c r="V92" s="320"/>
      <c r="W92" s="8" t="s">
        <v>54</v>
      </c>
      <c r="X92" s="8" t="s">
        <v>24</v>
      </c>
      <c r="Y92" s="8" t="s">
        <v>24</v>
      </c>
      <c r="Z92" s="8" t="s">
        <v>136</v>
      </c>
      <c r="AA92" s="117" t="s">
        <v>338</v>
      </c>
      <c r="AB92" s="18" t="s">
        <v>56</v>
      </c>
      <c r="AC92" s="92"/>
      <c r="AD92" s="13" t="s">
        <v>266</v>
      </c>
      <c r="AE92" s="73" t="s">
        <v>294</v>
      </c>
    </row>
    <row r="93" spans="1:31" ht="85.5">
      <c r="A93" s="32"/>
      <c r="B93" s="329"/>
      <c r="C93" s="356" t="s">
        <v>300</v>
      </c>
      <c r="D93" s="359" t="s">
        <v>624</v>
      </c>
      <c r="E93" s="362" t="s">
        <v>352</v>
      </c>
      <c r="F93" s="295" t="s">
        <v>103</v>
      </c>
      <c r="G93" s="295"/>
      <c r="H93" s="1" t="s">
        <v>104</v>
      </c>
      <c r="I93" s="2" t="s">
        <v>21</v>
      </c>
      <c r="J93" s="91" t="s">
        <v>139</v>
      </c>
      <c r="K93" s="4" t="s">
        <v>23</v>
      </c>
      <c r="L93" s="4" t="s">
        <v>24</v>
      </c>
      <c r="M93" s="4" t="s">
        <v>24</v>
      </c>
      <c r="N93" s="5">
        <v>6</v>
      </c>
      <c r="O93" s="5">
        <v>3</v>
      </c>
      <c r="P93" s="4">
        <f t="shared" ref="P93:P95" si="48">N93*O93</f>
        <v>18</v>
      </c>
      <c r="Q93" s="5" t="str">
        <f t="shared" si="44"/>
        <v>ALTO</v>
      </c>
      <c r="R93" s="6">
        <v>25</v>
      </c>
      <c r="S93" s="6">
        <f t="shared" si="46"/>
        <v>450</v>
      </c>
      <c r="T93" s="5" t="str">
        <f t="shared" si="37"/>
        <v>II</v>
      </c>
      <c r="U93" s="7" t="str">
        <f t="shared" si="47"/>
        <v>NO ACEPTABLE O ACEPTABLE  CON CONTROL ESPECIFICO</v>
      </c>
      <c r="V93" s="321">
        <v>1</v>
      </c>
      <c r="W93" s="2" t="s">
        <v>25</v>
      </c>
      <c r="X93" s="2" t="s">
        <v>24</v>
      </c>
      <c r="Y93" s="2" t="s">
        <v>24</v>
      </c>
      <c r="Z93" s="2" t="s">
        <v>301</v>
      </c>
      <c r="AA93" s="125" t="s">
        <v>344</v>
      </c>
      <c r="AB93" s="2" t="s">
        <v>108</v>
      </c>
      <c r="AC93" s="92"/>
      <c r="AD93" s="13" t="s">
        <v>49</v>
      </c>
      <c r="AE93" s="73" t="s">
        <v>299</v>
      </c>
    </row>
    <row r="94" spans="1:31" ht="98.25" customHeight="1">
      <c r="A94" s="32"/>
      <c r="B94" s="329"/>
      <c r="C94" s="357"/>
      <c r="D94" s="360"/>
      <c r="E94" s="363"/>
      <c r="F94" s="296"/>
      <c r="G94" s="296"/>
      <c r="H94" s="10" t="s">
        <v>147</v>
      </c>
      <c r="I94" s="8" t="s">
        <v>13</v>
      </c>
      <c r="J94" s="94" t="s">
        <v>148</v>
      </c>
      <c r="K94" s="12" t="s">
        <v>24</v>
      </c>
      <c r="L94" s="12" t="s">
        <v>24</v>
      </c>
      <c r="M94" s="12" t="s">
        <v>24</v>
      </c>
      <c r="N94" s="13">
        <v>6</v>
      </c>
      <c r="O94" s="13">
        <v>3</v>
      </c>
      <c r="P94" s="12">
        <f t="shared" si="48"/>
        <v>18</v>
      </c>
      <c r="Q94" s="13" t="str">
        <f t="shared" si="44"/>
        <v>ALTO</v>
      </c>
      <c r="R94" s="14">
        <v>25</v>
      </c>
      <c r="S94" s="14">
        <f t="shared" si="46"/>
        <v>450</v>
      </c>
      <c r="T94" s="13" t="str">
        <f t="shared" si="37"/>
        <v>II</v>
      </c>
      <c r="U94" s="15" t="str">
        <f t="shared" si="47"/>
        <v>NO ACEPTABLE O ACEPTABLE  CON CONTROL ESPECIFICO</v>
      </c>
      <c r="V94" s="299"/>
      <c r="W94" s="8" t="s">
        <v>123</v>
      </c>
      <c r="X94" s="8" t="s">
        <v>24</v>
      </c>
      <c r="Y94" s="8" t="s">
        <v>24</v>
      </c>
      <c r="Z94" s="8" t="s">
        <v>149</v>
      </c>
      <c r="AA94" s="118" t="s">
        <v>345</v>
      </c>
      <c r="AB94" s="18" t="s">
        <v>24</v>
      </c>
      <c r="AC94" s="19"/>
      <c r="AD94" s="13" t="s">
        <v>162</v>
      </c>
      <c r="AE94" s="73" t="s">
        <v>299</v>
      </c>
    </row>
    <row r="95" spans="1:31" ht="143.25" thickBot="1">
      <c r="A95" s="32"/>
      <c r="B95" s="329"/>
      <c r="C95" s="357"/>
      <c r="D95" s="360"/>
      <c r="E95" s="363"/>
      <c r="F95" s="296"/>
      <c r="G95" s="296"/>
      <c r="H95" s="95" t="s">
        <v>610</v>
      </c>
      <c r="I95" s="77" t="s">
        <v>15</v>
      </c>
      <c r="J95" s="96" t="s">
        <v>39</v>
      </c>
      <c r="K95" s="79" t="s">
        <v>24</v>
      </c>
      <c r="L95" s="79" t="s">
        <v>24</v>
      </c>
      <c r="M95" s="79" t="s">
        <v>40</v>
      </c>
      <c r="N95" s="80">
        <v>6</v>
      </c>
      <c r="O95" s="80">
        <v>2</v>
      </c>
      <c r="P95" s="79">
        <f t="shared" si="48"/>
        <v>12</v>
      </c>
      <c r="Q95" s="80" t="str">
        <f t="shared" si="44"/>
        <v>ALTO</v>
      </c>
      <c r="R95" s="81">
        <v>10</v>
      </c>
      <c r="S95" s="81">
        <f t="shared" si="46"/>
        <v>120</v>
      </c>
      <c r="T95" s="80" t="str">
        <f t="shared" si="37"/>
        <v>III</v>
      </c>
      <c r="U95" s="82" t="str">
        <f t="shared" si="47"/>
        <v>MEJORABLE</v>
      </c>
      <c r="V95" s="299"/>
      <c r="W95" s="77" t="s">
        <v>41</v>
      </c>
      <c r="X95" s="77" t="s">
        <v>24</v>
      </c>
      <c r="Y95" s="77" t="s">
        <v>24</v>
      </c>
      <c r="Z95" s="77" t="s">
        <v>24</v>
      </c>
      <c r="AA95" s="77" t="s">
        <v>153</v>
      </c>
      <c r="AB95" s="83" t="s">
        <v>24</v>
      </c>
      <c r="AC95" s="84"/>
      <c r="AD95" s="80" t="s">
        <v>212</v>
      </c>
      <c r="AE95" s="73" t="s">
        <v>299</v>
      </c>
    </row>
    <row r="96" spans="1:31" ht="128.25">
      <c r="A96" s="32"/>
      <c r="B96" s="329"/>
      <c r="C96" s="357"/>
      <c r="D96" s="360"/>
      <c r="E96" s="363"/>
      <c r="F96" s="296"/>
      <c r="G96" s="296"/>
      <c r="H96" s="21" t="s">
        <v>44</v>
      </c>
      <c r="I96" s="16" t="s">
        <v>45</v>
      </c>
      <c r="J96" s="22" t="s">
        <v>46</v>
      </c>
      <c r="K96" s="12" t="s">
        <v>24</v>
      </c>
      <c r="L96" s="12" t="s">
        <v>24</v>
      </c>
      <c r="M96" s="12" t="s">
        <v>24</v>
      </c>
      <c r="N96" s="23">
        <v>6</v>
      </c>
      <c r="O96" s="23">
        <v>2</v>
      </c>
      <c r="P96" s="24">
        <v>12</v>
      </c>
      <c r="Q96" s="23" t="str">
        <f t="shared" si="44"/>
        <v>ALTO</v>
      </c>
      <c r="R96" s="25">
        <v>25</v>
      </c>
      <c r="S96" s="25">
        <f>+R96*P96</f>
        <v>300</v>
      </c>
      <c r="T96" s="23" t="str">
        <f t="shared" si="37"/>
        <v>II</v>
      </c>
      <c r="U96" s="15" t="str">
        <f t="shared" si="47"/>
        <v>NO ACEPTABLE O ACEPTABLE  CON CONTROL ESPECIFICO</v>
      </c>
      <c r="V96" s="299"/>
      <c r="W96" s="8" t="s">
        <v>47</v>
      </c>
      <c r="X96" s="8" t="s">
        <v>24</v>
      </c>
      <c r="Y96" s="8" t="s">
        <v>24</v>
      </c>
      <c r="Z96" s="8" t="s">
        <v>24</v>
      </c>
      <c r="AA96" s="8" t="s">
        <v>191</v>
      </c>
      <c r="AB96" s="8" t="s">
        <v>24</v>
      </c>
      <c r="AC96" s="13"/>
      <c r="AD96" s="13" t="s">
        <v>49</v>
      </c>
      <c r="AE96" s="73" t="s">
        <v>299</v>
      </c>
    </row>
    <row r="97" spans="1:32" ht="142.5">
      <c r="A97" s="32"/>
      <c r="B97" s="329"/>
      <c r="C97" s="357"/>
      <c r="D97" s="360"/>
      <c r="E97" s="363"/>
      <c r="F97" s="296"/>
      <c r="G97" s="296"/>
      <c r="H97" s="21" t="s">
        <v>51</v>
      </c>
      <c r="I97" s="16" t="s">
        <v>52</v>
      </c>
      <c r="J97" s="22" t="s">
        <v>135</v>
      </c>
      <c r="K97" s="12" t="s">
        <v>24</v>
      </c>
      <c r="L97" s="12" t="s">
        <v>24</v>
      </c>
      <c r="M97" s="12" t="s">
        <v>24</v>
      </c>
      <c r="N97" s="23">
        <v>6</v>
      </c>
      <c r="O97" s="23">
        <v>2</v>
      </c>
      <c r="P97" s="24">
        <v>12</v>
      </c>
      <c r="Q97" s="23" t="str">
        <f t="shared" si="44"/>
        <v>ALTO</v>
      </c>
      <c r="R97" s="25">
        <v>25</v>
      </c>
      <c r="S97" s="25">
        <f t="shared" si="46"/>
        <v>300</v>
      </c>
      <c r="T97" s="23" t="str">
        <f t="shared" si="37"/>
        <v>II</v>
      </c>
      <c r="U97" s="15" t="str">
        <f t="shared" si="47"/>
        <v>NO ACEPTABLE O ACEPTABLE  CON CONTROL ESPECIFICO</v>
      </c>
      <c r="V97" s="299"/>
      <c r="W97" s="8" t="s">
        <v>54</v>
      </c>
      <c r="X97" s="8" t="s">
        <v>24</v>
      </c>
      <c r="Y97" s="8" t="s">
        <v>24</v>
      </c>
      <c r="Z97" s="8" t="s">
        <v>136</v>
      </c>
      <c r="AA97" s="117" t="s">
        <v>338</v>
      </c>
      <c r="AB97" s="8" t="s">
        <v>56</v>
      </c>
      <c r="AC97" s="26"/>
      <c r="AD97" s="13" t="s">
        <v>49</v>
      </c>
      <c r="AE97" s="73" t="s">
        <v>302</v>
      </c>
    </row>
    <row r="98" spans="1:32" ht="185.25">
      <c r="A98" s="32"/>
      <c r="B98" s="329"/>
      <c r="C98" s="357"/>
      <c r="D98" s="360"/>
      <c r="E98" s="363"/>
      <c r="F98" s="296"/>
      <c r="G98" s="296"/>
      <c r="H98" s="21" t="s">
        <v>364</v>
      </c>
      <c r="I98" s="16" t="s">
        <v>16</v>
      </c>
      <c r="J98" s="22" t="s">
        <v>159</v>
      </c>
      <c r="K98" s="12" t="s">
        <v>24</v>
      </c>
      <c r="L98" s="12" t="s">
        <v>24</v>
      </c>
      <c r="M98" s="12" t="s">
        <v>24</v>
      </c>
      <c r="N98" s="23">
        <v>6</v>
      </c>
      <c r="O98" s="23">
        <v>3</v>
      </c>
      <c r="P98" s="24">
        <v>18</v>
      </c>
      <c r="Q98" s="13" t="str">
        <f t="shared" si="44"/>
        <v>ALTO</v>
      </c>
      <c r="R98" s="25">
        <v>25</v>
      </c>
      <c r="S98" s="25">
        <f t="shared" si="46"/>
        <v>450</v>
      </c>
      <c r="T98" s="13" t="str">
        <f t="shared" si="37"/>
        <v>II</v>
      </c>
      <c r="U98" s="15" t="str">
        <f t="shared" si="47"/>
        <v>NO ACEPTABLE O ACEPTABLE  CON CONTROL ESPECIFICO</v>
      </c>
      <c r="V98" s="299"/>
      <c r="W98" s="8" t="s">
        <v>54</v>
      </c>
      <c r="X98" s="8" t="s">
        <v>24</v>
      </c>
      <c r="Y98" s="8" t="s">
        <v>24</v>
      </c>
      <c r="Z98" s="16" t="s">
        <v>160</v>
      </c>
      <c r="AA98" s="16" t="s">
        <v>303</v>
      </c>
      <c r="AB98" s="8" t="s">
        <v>24</v>
      </c>
      <c r="AC98" s="26"/>
      <c r="AD98" s="13" t="s">
        <v>49</v>
      </c>
      <c r="AE98" s="73" t="s">
        <v>299</v>
      </c>
    </row>
    <row r="99" spans="1:32" ht="85.5">
      <c r="A99" s="32"/>
      <c r="B99" s="329"/>
      <c r="C99" s="357"/>
      <c r="D99" s="360"/>
      <c r="E99" s="363"/>
      <c r="F99" s="296"/>
      <c r="G99" s="296"/>
      <c r="H99" s="21" t="s">
        <v>304</v>
      </c>
      <c r="I99" s="16" t="s">
        <v>165</v>
      </c>
      <c r="J99" s="22" t="s">
        <v>198</v>
      </c>
      <c r="K99" s="24" t="s">
        <v>24</v>
      </c>
      <c r="L99" s="24" t="s">
        <v>24</v>
      </c>
      <c r="M99" s="24" t="s">
        <v>24</v>
      </c>
      <c r="N99" s="23">
        <v>6</v>
      </c>
      <c r="O99" s="23">
        <v>2</v>
      </c>
      <c r="P99" s="24">
        <v>12</v>
      </c>
      <c r="Q99" s="23" t="str">
        <f t="shared" si="44"/>
        <v>ALTO</v>
      </c>
      <c r="R99" s="25">
        <v>25</v>
      </c>
      <c r="S99" s="25">
        <f t="shared" si="46"/>
        <v>300</v>
      </c>
      <c r="T99" s="23" t="str">
        <f t="shared" si="37"/>
        <v>II</v>
      </c>
      <c r="U99" s="15" t="str">
        <f t="shared" si="47"/>
        <v>NO ACEPTABLE O ACEPTABLE  CON CONTROL ESPECIFICO</v>
      </c>
      <c r="V99" s="299"/>
      <c r="W99" s="8" t="s">
        <v>167</v>
      </c>
      <c r="X99" s="16" t="s">
        <v>24</v>
      </c>
      <c r="Y99" s="16" t="s">
        <v>24</v>
      </c>
      <c r="Z99" s="16" t="s">
        <v>24</v>
      </c>
      <c r="AA99" s="16" t="s">
        <v>199</v>
      </c>
      <c r="AB99" s="8" t="s">
        <v>24</v>
      </c>
      <c r="AC99" s="26"/>
      <c r="AD99" s="13" t="s">
        <v>200</v>
      </c>
      <c r="AE99" s="73" t="s">
        <v>305</v>
      </c>
    </row>
    <row r="100" spans="1:32" ht="85.5">
      <c r="A100" s="32"/>
      <c r="B100" s="330"/>
      <c r="C100" s="358"/>
      <c r="D100" s="361"/>
      <c r="E100" s="363"/>
      <c r="F100" s="296"/>
      <c r="G100" s="296"/>
      <c r="H100" s="112" t="s">
        <v>205</v>
      </c>
      <c r="I100" s="31" t="s">
        <v>176</v>
      </c>
      <c r="J100" s="31" t="s">
        <v>206</v>
      </c>
      <c r="K100" s="29" t="s">
        <v>24</v>
      </c>
      <c r="L100" s="29" t="s">
        <v>24</v>
      </c>
      <c r="M100" s="29" t="s">
        <v>24</v>
      </c>
      <c r="N100" s="114">
        <v>6</v>
      </c>
      <c r="O100" s="114">
        <v>3</v>
      </c>
      <c r="P100" s="29">
        <v>18</v>
      </c>
      <c r="Q100" s="114" t="str">
        <f t="shared" si="44"/>
        <v>ALTO</v>
      </c>
      <c r="R100" s="115">
        <v>25</v>
      </c>
      <c r="S100" s="115">
        <f t="shared" si="46"/>
        <v>450</v>
      </c>
      <c r="T100" s="114" t="str">
        <f t="shared" si="37"/>
        <v>II</v>
      </c>
      <c r="U100" s="100" t="str">
        <f t="shared" si="47"/>
        <v>NO ACEPTABLE O ACEPTABLE  CON CONTROL ESPECIFICO</v>
      </c>
      <c r="V100" s="299"/>
      <c r="W100" s="31" t="s">
        <v>207</v>
      </c>
      <c r="X100" s="31" t="s">
        <v>24</v>
      </c>
      <c r="Y100" s="31" t="s">
        <v>24</v>
      </c>
      <c r="Z100" s="8" t="s">
        <v>24</v>
      </c>
      <c r="AA100" s="31" t="s">
        <v>208</v>
      </c>
      <c r="AB100" s="90" t="s">
        <v>306</v>
      </c>
      <c r="AC100" s="132"/>
      <c r="AD100" s="28" t="s">
        <v>181</v>
      </c>
      <c r="AE100" s="133" t="s">
        <v>307</v>
      </c>
    </row>
    <row r="101" spans="1:32" ht="178.5">
      <c r="B101" s="129" t="s">
        <v>334</v>
      </c>
      <c r="C101" s="130" t="s">
        <v>346</v>
      </c>
      <c r="D101" s="131" t="s">
        <v>350</v>
      </c>
      <c r="E101" s="134" t="s">
        <v>347</v>
      </c>
      <c r="F101" s="135" t="s">
        <v>61</v>
      </c>
      <c r="G101" s="124"/>
      <c r="H101" s="135" t="s">
        <v>318</v>
      </c>
      <c r="I101" s="8" t="s">
        <v>45</v>
      </c>
      <c r="J101" s="85" t="s">
        <v>319</v>
      </c>
      <c r="K101" s="86" t="s">
        <v>24</v>
      </c>
      <c r="L101" s="86" t="s">
        <v>320</v>
      </c>
      <c r="M101" s="86" t="s">
        <v>321</v>
      </c>
      <c r="N101" s="86">
        <v>6</v>
      </c>
      <c r="O101" s="13">
        <v>4</v>
      </c>
      <c r="P101" s="12">
        <v>24</v>
      </c>
      <c r="Q101" s="13" t="str">
        <f>IF(P101&gt;=24,"MUY ALTO",(IF(P101&lt;=4,"BAJO",(IF(P101&gt;=10,IF(P101&lt;=20,"ALTO"),(IF(P101&gt;=6,IF(P101&lt;=8,"MEDIO"),)))))))</f>
        <v>MUY ALTO</v>
      </c>
      <c r="R101" s="14">
        <v>100</v>
      </c>
      <c r="S101" s="14">
        <f t="shared" si="46"/>
        <v>2400</v>
      </c>
      <c r="T101" s="13" t="str">
        <f t="shared" si="37"/>
        <v>I</v>
      </c>
      <c r="U101" s="100" t="str">
        <f t="shared" si="47"/>
        <v>NO ACEPTABLE</v>
      </c>
      <c r="V101" s="136">
        <v>30</v>
      </c>
      <c r="W101" s="8" t="s">
        <v>353</v>
      </c>
      <c r="X101" s="8" t="s">
        <v>24</v>
      </c>
      <c r="Y101" s="8" t="s">
        <v>24</v>
      </c>
      <c r="Z101" s="31" t="s">
        <v>24</v>
      </c>
      <c r="AA101" s="118" t="s">
        <v>358</v>
      </c>
      <c r="AB101" s="87" t="s">
        <v>359</v>
      </c>
      <c r="AC101" s="13"/>
      <c r="AD101" s="13" t="s">
        <v>324</v>
      </c>
      <c r="AE101" s="119" t="s">
        <v>357</v>
      </c>
    </row>
    <row r="102" spans="1:32" ht="93.75" customHeight="1">
      <c r="B102" s="378" t="s">
        <v>348</v>
      </c>
      <c r="C102" s="380" t="s">
        <v>349</v>
      </c>
      <c r="D102" s="382" t="s">
        <v>611</v>
      </c>
      <c r="E102" s="384" t="s">
        <v>347</v>
      </c>
      <c r="F102" s="135" t="s">
        <v>61</v>
      </c>
      <c r="G102" s="124"/>
      <c r="H102" s="21" t="s">
        <v>621</v>
      </c>
      <c r="I102" s="16" t="s">
        <v>45</v>
      </c>
      <c r="J102" s="22" t="s">
        <v>53</v>
      </c>
      <c r="K102" s="12" t="s">
        <v>24</v>
      </c>
      <c r="L102" s="12" t="s">
        <v>24</v>
      </c>
      <c r="M102" s="12" t="s">
        <v>24</v>
      </c>
      <c r="N102" s="23">
        <v>4</v>
      </c>
      <c r="O102" s="23">
        <v>3</v>
      </c>
      <c r="P102" s="24">
        <v>12</v>
      </c>
      <c r="Q102" s="12">
        <f t="shared" ref="Q102" si="49">O102*P102</f>
        <v>36</v>
      </c>
      <c r="R102" s="25">
        <v>25</v>
      </c>
      <c r="S102" s="25">
        <f t="shared" si="46"/>
        <v>300</v>
      </c>
      <c r="T102" s="23" t="str">
        <f t="shared" si="37"/>
        <v>II</v>
      </c>
      <c r="U102" s="15" t="str">
        <f t="shared" si="47"/>
        <v>NO ACEPTABLE O ACEPTABLE  CON CONTROL ESPECIFICO</v>
      </c>
      <c r="V102" s="136"/>
      <c r="W102" s="8"/>
      <c r="X102" s="8"/>
      <c r="Y102" s="8"/>
      <c r="Z102" s="31"/>
      <c r="AA102" s="118"/>
      <c r="AB102" s="87"/>
      <c r="AC102" s="13"/>
      <c r="AD102" s="13"/>
      <c r="AE102" s="119"/>
    </row>
    <row r="103" spans="1:32" ht="310.5" customHeight="1">
      <c r="B103" s="379"/>
      <c r="C103" s="381"/>
      <c r="D103" s="383"/>
      <c r="E103" s="385"/>
      <c r="F103" s="124"/>
      <c r="G103" s="135" t="s">
        <v>61</v>
      </c>
      <c r="H103" s="139" t="s">
        <v>360</v>
      </c>
      <c r="I103" s="8" t="s">
        <v>45</v>
      </c>
      <c r="J103" s="11" t="s">
        <v>367</v>
      </c>
      <c r="K103" s="135" t="s">
        <v>24</v>
      </c>
      <c r="L103" s="135" t="s">
        <v>24</v>
      </c>
      <c r="M103" s="135" t="s">
        <v>24</v>
      </c>
      <c r="N103" s="135">
        <v>6</v>
      </c>
      <c r="O103" s="135">
        <v>2</v>
      </c>
      <c r="P103" s="12">
        <f t="shared" ref="P103" si="50">N103*O103</f>
        <v>12</v>
      </c>
      <c r="Q103" s="13" t="str">
        <f>IF(P103&gt;=24,"MUY ALTO",(IF(P103&lt;=4,"BAJO",(IF(P103&gt;=10,IF(P103&lt;=20,"ALTO"),(IF(P103&gt;=6,IF(P103&lt;=8,"MEDIO"),)))))))</f>
        <v>ALTO</v>
      </c>
      <c r="R103" s="135">
        <v>100</v>
      </c>
      <c r="S103" s="25">
        <f>+R103*P103</f>
        <v>1200</v>
      </c>
      <c r="T103" s="23" t="str">
        <f t="shared" ref="T103:T105" si="51">IF(S103&gt;=600,"I",(IF(S103&lt;=20,"IV",(IF(S103&gt;=150,IF(S103&lt;=500,"II"),(IF(S103&gt;=40,IF(S103&lt;=120,"III"),)))))))</f>
        <v>I</v>
      </c>
      <c r="U103" s="15" t="str">
        <f t="shared" ref="U103:U105" si="52">IF(S103&gt;=600,"NO ACEPTABLE",(IF(S103&lt;=20,"ACEPTABLE",(IF(S103&gt;=150,IF(S103&lt;=500,"NO ACEPTABLE O ACEPTABLE  CON CONTROL ESPECIFICO"),(IF(S103&gt;=40,IF(S103&lt;=120,"MEJORABLE"),)))))))</f>
        <v>NO ACEPTABLE</v>
      </c>
      <c r="V103" s="135">
        <v>30</v>
      </c>
      <c r="W103" s="135" t="s">
        <v>361</v>
      </c>
      <c r="X103" s="135" t="s">
        <v>24</v>
      </c>
      <c r="Y103" s="135" t="s">
        <v>24</v>
      </c>
      <c r="Z103" s="135" t="s">
        <v>24</v>
      </c>
      <c r="AA103" s="140" t="s">
        <v>362</v>
      </c>
      <c r="AB103" s="135" t="s">
        <v>24</v>
      </c>
      <c r="AC103" s="124"/>
      <c r="AD103" s="14" t="s">
        <v>324</v>
      </c>
      <c r="AE103" s="141" t="s">
        <v>363</v>
      </c>
    </row>
    <row r="104" spans="1:32" ht="112.5" customHeight="1" thickBot="1">
      <c r="B104" s="368"/>
      <c r="C104" s="366"/>
      <c r="D104" s="364"/>
      <c r="E104" s="376"/>
      <c r="F104" s="208"/>
      <c r="G104" s="209"/>
      <c r="H104" s="21" t="s">
        <v>614</v>
      </c>
      <c r="I104" s="16" t="s">
        <v>165</v>
      </c>
      <c r="J104" s="22" t="s">
        <v>198</v>
      </c>
      <c r="K104" s="24" t="s">
        <v>24</v>
      </c>
      <c r="L104" s="24" t="s">
        <v>24</v>
      </c>
      <c r="M104" s="24" t="s">
        <v>24</v>
      </c>
      <c r="N104" s="23">
        <v>6</v>
      </c>
      <c r="O104" s="23">
        <v>2</v>
      </c>
      <c r="P104" s="24">
        <v>12</v>
      </c>
      <c r="Q104" s="23" t="str">
        <f t="shared" ref="Q104" si="53">IF(P104&gt;=24,"MUY ALTO",(IF(P104&lt;=4,"BAJO",(IF(P104&gt;=10,IF(P104&lt;=20,"ALTO"),(IF(P104&gt;=6,IF(P104&lt;=8,"MEDIO"),)))))))</f>
        <v>ALTO</v>
      </c>
      <c r="R104" s="25">
        <v>25</v>
      </c>
      <c r="S104" s="25">
        <f t="shared" ref="S104:S105" si="54">+R104*P104</f>
        <v>300</v>
      </c>
      <c r="T104" s="23" t="str">
        <f t="shared" si="51"/>
        <v>II</v>
      </c>
      <c r="U104" s="15" t="str">
        <f t="shared" si="52"/>
        <v>NO ACEPTABLE O ACEPTABLE  CON CONTROL ESPECIFICO</v>
      </c>
      <c r="V104" s="135"/>
      <c r="W104" s="8" t="s">
        <v>167</v>
      </c>
      <c r="X104" s="16" t="s">
        <v>24</v>
      </c>
      <c r="Y104" s="16" t="s">
        <v>24</v>
      </c>
      <c r="Z104" s="16" t="s">
        <v>24</v>
      </c>
      <c r="AA104" s="16" t="s">
        <v>199</v>
      </c>
      <c r="AB104" s="8" t="s">
        <v>24</v>
      </c>
      <c r="AC104" s="26"/>
      <c r="AD104" s="13" t="s">
        <v>200</v>
      </c>
      <c r="AE104" s="73" t="s">
        <v>305</v>
      </c>
    </row>
    <row r="105" spans="1:32" ht="112.5" customHeight="1">
      <c r="B105" s="368"/>
      <c r="C105" s="366"/>
      <c r="D105" s="364"/>
      <c r="E105" s="376"/>
      <c r="F105" s="214" t="s">
        <v>61</v>
      </c>
      <c r="G105" s="209"/>
      <c r="H105" s="1" t="s">
        <v>613</v>
      </c>
      <c r="I105" s="2" t="s">
        <v>21</v>
      </c>
      <c r="J105" s="91" t="s">
        <v>139</v>
      </c>
      <c r="K105" s="4" t="s">
        <v>23</v>
      </c>
      <c r="L105" s="4" t="s">
        <v>24</v>
      </c>
      <c r="M105" s="4" t="s">
        <v>24</v>
      </c>
      <c r="N105" s="5">
        <v>6</v>
      </c>
      <c r="O105" s="5">
        <v>3</v>
      </c>
      <c r="P105" s="4">
        <f t="shared" ref="P105" si="55">N105*O105</f>
        <v>18</v>
      </c>
      <c r="Q105" s="5" t="str">
        <f t="shared" ref="Q105" si="56">IF(P105&gt;=24,"MUY ALTO",(IF(P105&lt;=4,"BAJO",(IF(P105&gt;=10,IF(P105&lt;=20,"ALTO"),(IF(P105&gt;=6,IF(P105&lt;=8,"MEDIO"),)))))))</f>
        <v>ALTO</v>
      </c>
      <c r="R105" s="6">
        <v>25</v>
      </c>
      <c r="S105" s="6">
        <f t="shared" si="54"/>
        <v>450</v>
      </c>
      <c r="T105" s="5" t="str">
        <f t="shared" si="51"/>
        <v>II</v>
      </c>
      <c r="U105" s="7" t="str">
        <f t="shared" si="52"/>
        <v>NO ACEPTABLE O ACEPTABLE  CON CONTROL ESPECIFICO</v>
      </c>
      <c r="V105" s="135"/>
      <c r="W105" s="2" t="s">
        <v>25</v>
      </c>
      <c r="X105" s="2" t="s">
        <v>24</v>
      </c>
      <c r="Y105" s="2" t="s">
        <v>24</v>
      </c>
      <c r="Z105" s="2" t="s">
        <v>301</v>
      </c>
      <c r="AA105" s="125" t="s">
        <v>344</v>
      </c>
      <c r="AB105" s="2" t="s">
        <v>108</v>
      </c>
      <c r="AC105" s="92"/>
      <c r="AD105" s="13" t="s">
        <v>49</v>
      </c>
      <c r="AE105" s="73"/>
    </row>
    <row r="106" spans="1:32" ht="128.25" customHeight="1" thickBot="1">
      <c r="B106" s="369"/>
      <c r="C106" s="367"/>
      <c r="D106" s="365"/>
      <c r="E106" s="377"/>
      <c r="F106" s="149" t="s">
        <v>61</v>
      </c>
      <c r="G106" s="150"/>
      <c r="H106" s="151" t="s">
        <v>612</v>
      </c>
      <c r="I106" s="150" t="s">
        <v>365</v>
      </c>
      <c r="J106" s="152" t="s">
        <v>366</v>
      </c>
      <c r="K106" s="153" t="s">
        <v>603</v>
      </c>
      <c r="L106" s="150" t="s">
        <v>24</v>
      </c>
      <c r="M106" s="150" t="s">
        <v>24</v>
      </c>
      <c r="N106" s="156">
        <v>2</v>
      </c>
      <c r="O106" s="156">
        <v>3</v>
      </c>
      <c r="P106" s="156">
        <f>N106*O106</f>
        <v>6</v>
      </c>
      <c r="Q106" s="154" t="s">
        <v>368</v>
      </c>
      <c r="R106" s="156">
        <v>10</v>
      </c>
      <c r="S106" s="156">
        <f>P106*R106</f>
        <v>60</v>
      </c>
      <c r="T106" s="155" t="s">
        <v>369</v>
      </c>
      <c r="U106" s="146" t="s">
        <v>370</v>
      </c>
      <c r="V106" s="147">
        <v>1</v>
      </c>
      <c r="W106" s="147" t="s">
        <v>371</v>
      </c>
      <c r="X106" s="135" t="s">
        <v>24</v>
      </c>
      <c r="Y106" s="135" t="s">
        <v>24</v>
      </c>
      <c r="Z106" s="147" t="s">
        <v>24</v>
      </c>
      <c r="AA106" s="148" t="s">
        <v>372</v>
      </c>
      <c r="AB106" s="145" t="s">
        <v>373</v>
      </c>
      <c r="AC106" s="145"/>
      <c r="AD106" s="14" t="s">
        <v>324</v>
      </c>
      <c r="AE106" s="127" t="s">
        <v>374</v>
      </c>
      <c r="AF106" s="157"/>
    </row>
    <row r="111" spans="1:32">
      <c r="L111">
        <v>1</v>
      </c>
    </row>
    <row r="112" spans="1:32">
      <c r="L112">
        <v>2</v>
      </c>
    </row>
    <row r="113" spans="12:12">
      <c r="L113">
        <v>3</v>
      </c>
    </row>
  </sheetData>
  <autoFilter ref="B12:AB12" xr:uid="{00000000-0009-0000-0000-000001000000}"/>
  <sortState xmlns:xlrd2="http://schemas.microsoft.com/office/spreadsheetml/2017/richdata2" ref="J11:J12">
    <sortCondition ref="J11"/>
  </sortState>
  <mergeCells count="111">
    <mergeCell ref="D104:D106"/>
    <mergeCell ref="C104:C106"/>
    <mergeCell ref="B104:B106"/>
    <mergeCell ref="B83:B100"/>
    <mergeCell ref="C83:C87"/>
    <mergeCell ref="D83:D87"/>
    <mergeCell ref="E83:E87"/>
    <mergeCell ref="E104:E106"/>
    <mergeCell ref="B102:B103"/>
    <mergeCell ref="C102:C103"/>
    <mergeCell ref="D102:D103"/>
    <mergeCell ref="E102:E103"/>
    <mergeCell ref="V83:V87"/>
    <mergeCell ref="C88:C92"/>
    <mergeCell ref="V93:V100"/>
    <mergeCell ref="D88:D92"/>
    <mergeCell ref="E88:E92"/>
    <mergeCell ref="F88:F92"/>
    <mergeCell ref="G88:G92"/>
    <mergeCell ref="V88:V92"/>
    <mergeCell ref="C93:C100"/>
    <mergeCell ref="D93:D100"/>
    <mergeCell ref="E93:E100"/>
    <mergeCell ref="F93:F100"/>
    <mergeCell ref="G93:G100"/>
    <mergeCell ref="V64:V72"/>
    <mergeCell ref="B73:B82"/>
    <mergeCell ref="C73:C78"/>
    <mergeCell ref="D73:D78"/>
    <mergeCell ref="E73:E78"/>
    <mergeCell ref="F73:F78"/>
    <mergeCell ref="G73:G78"/>
    <mergeCell ref="V73:V78"/>
    <mergeCell ref="C79:C82"/>
    <mergeCell ref="D79:D82"/>
    <mergeCell ref="B64:B72"/>
    <mergeCell ref="C64:C72"/>
    <mergeCell ref="D64:D72"/>
    <mergeCell ref="E64:E72"/>
    <mergeCell ref="F64:F72"/>
    <mergeCell ref="G64:G72"/>
    <mergeCell ref="E79:E82"/>
    <mergeCell ref="F79:F82"/>
    <mergeCell ref="G79:G82"/>
    <mergeCell ref="V79:V82"/>
    <mergeCell ref="V50:V56"/>
    <mergeCell ref="B57:B63"/>
    <mergeCell ref="C57:C63"/>
    <mergeCell ref="D57:D63"/>
    <mergeCell ref="E57:E63"/>
    <mergeCell ref="F57:F63"/>
    <mergeCell ref="G57:G63"/>
    <mergeCell ref="V57:V63"/>
    <mergeCell ref="B50:B56"/>
    <mergeCell ref="C50:C56"/>
    <mergeCell ref="D50:D56"/>
    <mergeCell ref="E50:E56"/>
    <mergeCell ref="F50:F56"/>
    <mergeCell ref="G50:G56"/>
    <mergeCell ref="F30:F37"/>
    <mergeCell ref="G30:G37"/>
    <mergeCell ref="V30:V37"/>
    <mergeCell ref="C22:C29"/>
    <mergeCell ref="D22:D29"/>
    <mergeCell ref="E22:E29"/>
    <mergeCell ref="F22:F29"/>
    <mergeCell ref="G22:G29"/>
    <mergeCell ref="V22:V29"/>
    <mergeCell ref="AC11:AC12"/>
    <mergeCell ref="AD11:AD12"/>
    <mergeCell ref="AE11:AE12"/>
    <mergeCell ref="B13:B49"/>
    <mergeCell ref="C13:C21"/>
    <mergeCell ref="D13:D21"/>
    <mergeCell ref="E13:E21"/>
    <mergeCell ref="F13:F21"/>
    <mergeCell ref="G13:G21"/>
    <mergeCell ref="V13:V21"/>
    <mergeCell ref="H11:I11"/>
    <mergeCell ref="K11:M11"/>
    <mergeCell ref="N11:T11"/>
    <mergeCell ref="V11:W11"/>
    <mergeCell ref="X11:AB11"/>
    <mergeCell ref="C39:C49"/>
    <mergeCell ref="D39:D49"/>
    <mergeCell ref="E39:E49"/>
    <mergeCell ref="F39:F49"/>
    <mergeCell ref="G39:G49"/>
    <mergeCell ref="V39:V49"/>
    <mergeCell ref="C30:C37"/>
    <mergeCell ref="D30:D37"/>
    <mergeCell ref="E30:E37"/>
    <mergeCell ref="B10:M10"/>
    <mergeCell ref="N10:W10"/>
    <mergeCell ref="X10:AE10"/>
    <mergeCell ref="B6:H6"/>
    <mergeCell ref="I6:X6"/>
    <mergeCell ref="Y6:AA7"/>
    <mergeCell ref="AB6:AE6"/>
    <mergeCell ref="B7:M7"/>
    <mergeCell ref="N7:X7"/>
    <mergeCell ref="AC7:AE7"/>
    <mergeCell ref="B2:D4"/>
    <mergeCell ref="E2:AB3"/>
    <mergeCell ref="AD2:AE2"/>
    <mergeCell ref="AC3:AE4"/>
    <mergeCell ref="E4:AB4"/>
    <mergeCell ref="B8:M8"/>
    <mergeCell ref="N8:X8"/>
    <mergeCell ref="Y8:AA8"/>
    <mergeCell ref="AC8:AE8"/>
  </mergeCells>
  <conditionalFormatting sqref="P106:R106">
    <cfRule type="cellIs" dxfId="13" priority="177" stopIfTrue="1" operator="equal">
      <formula>"A"</formula>
    </cfRule>
    <cfRule type="cellIs" dxfId="12" priority="178" stopIfTrue="1" operator="equal">
      <formula>"MA"</formula>
    </cfRule>
  </conditionalFormatting>
  <conditionalFormatting sqref="Q13:Q26 Q45:Q59 Q61:Q101 Q103:Q105 Q29:Q43">
    <cfRule type="cellIs" dxfId="11" priority="1" stopIfTrue="1" operator="equal">
      <formula>"BAJO"</formula>
    </cfRule>
    <cfRule type="cellIs" dxfId="10" priority="2" stopIfTrue="1" operator="equal">
      <formula>"MEDIO"</formula>
    </cfRule>
    <cfRule type="cellIs" dxfId="9" priority="3" stopIfTrue="1" operator="equal">
      <formula>"ALTO"</formula>
    </cfRule>
    <cfRule type="cellIs" dxfId="8" priority="4" stopIfTrue="1" operator="equal">
      <formula>"MUY ALTO"</formula>
    </cfRule>
  </conditionalFormatting>
  <conditionalFormatting sqref="T13:T105">
    <cfRule type="cellIs" dxfId="7" priority="9" stopIfTrue="1" operator="equal">
      <formula>"IV"</formula>
    </cfRule>
    <cfRule type="cellIs" dxfId="6" priority="10" stopIfTrue="1" operator="equal">
      <formula>"III"</formula>
    </cfRule>
    <cfRule type="cellIs" dxfId="5" priority="11" stopIfTrue="1" operator="equal">
      <formula>"II"</formula>
    </cfRule>
    <cfRule type="cellIs" dxfId="4" priority="12" stopIfTrue="1" operator="equal">
      <formula>"I"</formula>
    </cfRule>
  </conditionalFormatting>
  <conditionalFormatting sqref="U13:U105">
    <cfRule type="cellIs" dxfId="3" priority="5" stopIfTrue="1" operator="equal">
      <formula>"MEJORABLE"</formula>
    </cfRule>
    <cfRule type="cellIs" dxfId="2" priority="6" stopIfTrue="1" operator="equal">
      <formula>"ACEPTABLE"</formula>
    </cfRule>
    <cfRule type="cellIs" dxfId="1" priority="7" stopIfTrue="1" operator="equal">
      <formula>"NO ACEPTABLE O ACEPTABLE CON CONTROL ESPECIFICO"</formula>
    </cfRule>
    <cfRule type="cellIs" dxfId="0" priority="8" stopIfTrue="1" operator="equal">
      <formula>"NO ACEPTABLE"</formula>
    </cfRule>
  </conditionalFormatting>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3:O22"/>
  <sheetViews>
    <sheetView topLeftCell="A3" zoomScale="78" zoomScaleNormal="78" workbookViewId="0">
      <selection activeCell="P16" sqref="P16"/>
    </sheetView>
  </sheetViews>
  <sheetFormatPr baseColWidth="10" defaultRowHeight="15"/>
  <cols>
    <col min="2" max="2" width="30.28515625" customWidth="1"/>
    <col min="3" max="3" width="12.28515625" customWidth="1"/>
  </cols>
  <sheetData>
    <row r="3" spans="2:15" ht="28.5">
      <c r="B3" s="493" t="s">
        <v>585</v>
      </c>
      <c r="C3" s="494"/>
      <c r="D3" s="494"/>
      <c r="E3" s="494"/>
      <c r="F3" s="494"/>
      <c r="G3" s="494"/>
      <c r="H3" s="494"/>
      <c r="I3" s="494"/>
      <c r="J3" s="494"/>
      <c r="K3" s="494"/>
      <c r="L3" s="494"/>
      <c r="M3" s="494"/>
      <c r="N3" s="494"/>
      <c r="O3" s="180"/>
    </row>
    <row r="4" spans="2:15">
      <c r="B4" s="181"/>
      <c r="O4" s="182"/>
    </row>
    <row r="5" spans="2:15">
      <c r="B5" s="181"/>
      <c r="O5" s="182"/>
    </row>
    <row r="6" spans="2:15">
      <c r="B6" s="181"/>
      <c r="O6" s="182"/>
    </row>
    <row r="7" spans="2:15">
      <c r="B7" s="181"/>
      <c r="O7" s="182"/>
    </row>
    <row r="8" spans="2:15">
      <c r="B8" s="181"/>
      <c r="O8" s="182"/>
    </row>
    <row r="9" spans="2:15">
      <c r="B9" s="181"/>
      <c r="O9" s="182"/>
    </row>
    <row r="10" spans="2:15" ht="21">
      <c r="B10" s="495" t="s">
        <v>586</v>
      </c>
      <c r="C10" s="496"/>
      <c r="O10" s="182"/>
    </row>
    <row r="11" spans="2:15" ht="18.75">
      <c r="B11" s="188" t="s">
        <v>587</v>
      </c>
      <c r="C11" s="189">
        <v>4</v>
      </c>
      <c r="O11" s="182"/>
    </row>
    <row r="12" spans="2:15" ht="18.75">
      <c r="B12" s="188" t="s">
        <v>13</v>
      </c>
      <c r="C12" s="189">
        <v>19</v>
      </c>
      <c r="O12" s="182"/>
    </row>
    <row r="13" spans="2:15" ht="18.75">
      <c r="B13" s="188" t="s">
        <v>365</v>
      </c>
      <c r="C13" s="189">
        <v>1</v>
      </c>
      <c r="O13" s="182"/>
    </row>
    <row r="14" spans="2:15" ht="18.75">
      <c r="B14" s="188" t="s">
        <v>228</v>
      </c>
      <c r="C14" s="189">
        <v>22</v>
      </c>
      <c r="O14" s="182"/>
    </row>
    <row r="15" spans="2:15" ht="18.75">
      <c r="B15" s="188" t="s">
        <v>588</v>
      </c>
      <c r="C15" s="189">
        <v>11</v>
      </c>
      <c r="O15" s="182"/>
    </row>
    <row r="16" spans="2:15" ht="18.75">
      <c r="B16" s="188" t="s">
        <v>589</v>
      </c>
      <c r="C16" s="189">
        <v>14</v>
      </c>
      <c r="O16" s="182"/>
    </row>
    <row r="17" spans="2:15" ht="18.75">
      <c r="B17" s="188" t="s">
        <v>15</v>
      </c>
      <c r="C17" s="189">
        <v>12</v>
      </c>
      <c r="O17" s="182"/>
    </row>
    <row r="18" spans="2:15">
      <c r="B18" s="181"/>
      <c r="O18" s="182"/>
    </row>
    <row r="19" spans="2:15">
      <c r="B19" s="181"/>
      <c r="O19" s="182"/>
    </row>
    <row r="20" spans="2:15">
      <c r="B20" s="181"/>
      <c r="O20" s="182"/>
    </row>
    <row r="21" spans="2:15">
      <c r="B21" s="181"/>
      <c r="O21" s="182"/>
    </row>
    <row r="22" spans="2:15">
      <c r="B22" s="183"/>
      <c r="C22" s="184"/>
      <c r="D22" s="184"/>
      <c r="E22" s="184"/>
      <c r="F22" s="184"/>
      <c r="G22" s="184"/>
      <c r="H22" s="184"/>
      <c r="I22" s="184"/>
      <c r="J22" s="184"/>
      <c r="K22" s="184"/>
      <c r="L22" s="184"/>
      <c r="M22" s="184"/>
      <c r="N22" s="184"/>
      <c r="O22" s="185"/>
    </row>
  </sheetData>
  <mergeCells count="2">
    <mergeCell ref="B3:N3"/>
    <mergeCell ref="B10:C10"/>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V31"/>
  <sheetViews>
    <sheetView topLeftCell="D1" zoomScale="90" zoomScaleNormal="90" workbookViewId="0">
      <selection activeCell="D17" sqref="D17"/>
    </sheetView>
  </sheetViews>
  <sheetFormatPr baseColWidth="10" defaultRowHeight="15"/>
  <cols>
    <col min="8" max="8" width="4.7109375" customWidth="1"/>
    <col min="14" max="14" width="5.28515625" customWidth="1"/>
    <col min="15" max="15" width="19.85546875" customWidth="1"/>
    <col min="16" max="16" width="16.85546875" customWidth="1"/>
    <col min="17" max="17" width="17" customWidth="1"/>
    <col min="21" max="21" width="2.7109375" customWidth="1"/>
  </cols>
  <sheetData>
    <row r="2" spans="2:22" ht="28.5">
      <c r="B2" s="497" t="s">
        <v>605</v>
      </c>
      <c r="C2" s="498"/>
      <c r="D2" s="498"/>
      <c r="E2" s="498"/>
      <c r="F2" s="498"/>
      <c r="G2" s="498"/>
      <c r="H2" s="498"/>
      <c r="I2" s="498"/>
      <c r="J2" s="498"/>
      <c r="K2" s="498"/>
      <c r="L2" s="498"/>
      <c r="M2" s="498"/>
      <c r="N2" s="498"/>
      <c r="O2" s="498"/>
      <c r="P2" s="498"/>
      <c r="Q2" s="498"/>
      <c r="R2" s="498"/>
      <c r="S2" s="498"/>
      <c r="T2" s="498"/>
      <c r="U2" s="498"/>
      <c r="V2" s="498"/>
    </row>
    <row r="5" spans="2:22" ht="15.75" thickBot="1"/>
    <row r="6" spans="2:22" ht="19.5" thickBot="1">
      <c r="B6" s="507" t="s">
        <v>590</v>
      </c>
      <c r="C6" s="508"/>
      <c r="D6" s="508"/>
      <c r="E6" s="508"/>
      <c r="F6" s="509"/>
      <c r="H6" t="s">
        <v>62</v>
      </c>
      <c r="I6" s="499" t="s">
        <v>595</v>
      </c>
      <c r="J6" s="500"/>
      <c r="K6" s="500"/>
      <c r="L6" s="500"/>
      <c r="M6" s="500"/>
      <c r="N6" s="501"/>
      <c r="P6" s="502" t="s">
        <v>596</v>
      </c>
      <c r="Q6" s="503"/>
      <c r="R6" s="503"/>
      <c r="S6" s="503"/>
      <c r="T6" s="503"/>
      <c r="U6" s="504"/>
    </row>
    <row r="7" spans="2:22">
      <c r="B7" s="186" t="s">
        <v>591</v>
      </c>
      <c r="C7" s="510">
        <v>3</v>
      </c>
      <c r="D7" s="511"/>
      <c r="E7" s="511"/>
      <c r="F7" s="512"/>
      <c r="I7" s="186" t="s">
        <v>591</v>
      </c>
      <c r="J7" s="510">
        <v>3</v>
      </c>
      <c r="K7" s="511"/>
      <c r="L7" s="511"/>
      <c r="M7" s="512"/>
      <c r="N7" s="182"/>
      <c r="P7" s="205" t="s">
        <v>597</v>
      </c>
      <c r="Q7" s="203" t="s">
        <v>592</v>
      </c>
      <c r="R7" s="505" t="s">
        <v>368</v>
      </c>
      <c r="S7" s="505"/>
      <c r="T7" s="201" t="s">
        <v>593</v>
      </c>
      <c r="U7" s="207"/>
    </row>
    <row r="8" spans="2:22">
      <c r="B8" s="186" t="s">
        <v>592</v>
      </c>
      <c r="C8" s="513">
        <v>54</v>
      </c>
      <c r="D8" s="514"/>
      <c r="E8" s="515"/>
      <c r="F8" s="186"/>
      <c r="I8" s="193" t="s">
        <v>592</v>
      </c>
      <c r="J8" s="513">
        <v>54</v>
      </c>
      <c r="K8" s="514"/>
      <c r="L8" s="515"/>
      <c r="N8" s="182"/>
      <c r="P8" s="206">
        <v>0.03</v>
      </c>
      <c r="Q8" s="204">
        <v>0.54</v>
      </c>
      <c r="R8" s="506">
        <v>0.26</v>
      </c>
      <c r="S8" s="506"/>
      <c r="T8" s="202">
        <v>0</v>
      </c>
      <c r="U8" s="207"/>
    </row>
    <row r="9" spans="2:22">
      <c r="B9" s="186" t="s">
        <v>368</v>
      </c>
      <c r="C9" s="523">
        <v>26</v>
      </c>
      <c r="D9" s="522"/>
      <c r="E9" s="507"/>
      <c r="F9" s="520"/>
      <c r="I9" s="195" t="s">
        <v>368</v>
      </c>
      <c r="J9" s="521">
        <v>26</v>
      </c>
      <c r="K9" s="522"/>
      <c r="N9" s="182"/>
      <c r="P9" s="197"/>
      <c r="U9" s="196"/>
    </row>
    <row r="10" spans="2:22">
      <c r="B10" s="186" t="s">
        <v>593</v>
      </c>
      <c r="C10" s="187">
        <v>0</v>
      </c>
      <c r="D10" s="507" t="s">
        <v>594</v>
      </c>
      <c r="E10" s="519"/>
      <c r="F10" s="520"/>
      <c r="I10" s="194" t="s">
        <v>593</v>
      </c>
      <c r="J10" s="187">
        <v>0</v>
      </c>
      <c r="N10" s="182"/>
      <c r="P10" s="197"/>
      <c r="U10" s="196"/>
    </row>
    <row r="11" spans="2:22">
      <c r="I11" s="181"/>
      <c r="N11" s="182"/>
      <c r="P11" s="197"/>
      <c r="U11" s="196"/>
    </row>
    <row r="12" spans="2:22">
      <c r="I12" s="181"/>
      <c r="N12" s="182"/>
      <c r="P12" s="197"/>
      <c r="U12" s="196"/>
    </row>
    <row r="13" spans="2:22">
      <c r="I13" s="181"/>
      <c r="N13" s="182"/>
      <c r="P13" s="197"/>
      <c r="U13" s="196"/>
    </row>
    <row r="14" spans="2:22">
      <c r="I14" s="181"/>
      <c r="N14" s="182"/>
      <c r="P14" s="197"/>
      <c r="U14" s="196"/>
    </row>
    <row r="15" spans="2:22">
      <c r="I15" s="181"/>
      <c r="N15" s="182"/>
      <c r="P15" s="197"/>
      <c r="U15" s="196"/>
    </row>
    <row r="16" spans="2:22">
      <c r="I16" s="181"/>
      <c r="N16" s="182"/>
      <c r="P16" s="197"/>
      <c r="U16" s="196"/>
    </row>
    <row r="17" spans="9:21">
      <c r="I17" s="181"/>
      <c r="N17" s="182"/>
      <c r="P17" s="197"/>
      <c r="U17" s="196"/>
    </row>
    <row r="18" spans="9:21">
      <c r="I18" s="181"/>
      <c r="N18" s="182"/>
      <c r="P18" s="197"/>
      <c r="U18" s="196"/>
    </row>
    <row r="19" spans="9:21">
      <c r="I19" s="181"/>
      <c r="N19" s="182"/>
      <c r="P19" s="197"/>
      <c r="U19" s="196"/>
    </row>
    <row r="20" spans="9:21">
      <c r="I20" s="181"/>
      <c r="N20" s="182"/>
      <c r="P20" s="197"/>
      <c r="U20" s="196"/>
    </row>
    <row r="21" spans="9:21">
      <c r="I21" s="181"/>
      <c r="N21" s="182"/>
      <c r="P21" s="197"/>
      <c r="U21" s="196"/>
    </row>
    <row r="22" spans="9:21">
      <c r="I22" s="183"/>
      <c r="J22" s="184"/>
      <c r="K22" s="184"/>
      <c r="L22" s="184"/>
      <c r="M22" s="184"/>
      <c r="N22" s="185"/>
      <c r="P22" s="197"/>
      <c r="U22" s="196"/>
    </row>
    <row r="23" spans="9:21">
      <c r="P23" s="197"/>
      <c r="U23" s="196"/>
    </row>
    <row r="24" spans="9:21">
      <c r="P24" s="197"/>
      <c r="U24" s="196"/>
    </row>
    <row r="25" spans="9:21">
      <c r="P25" s="197"/>
      <c r="U25" s="196"/>
    </row>
    <row r="26" spans="9:21">
      <c r="P26" s="197"/>
      <c r="U26" s="196"/>
    </row>
    <row r="27" spans="9:21" ht="15.75" thickBot="1">
      <c r="P27" s="198"/>
      <c r="Q27" s="199"/>
      <c r="R27" s="199"/>
      <c r="S27" s="199"/>
      <c r="T27" s="199"/>
      <c r="U27" s="200"/>
    </row>
    <row r="28" spans="9:21" ht="59.25" customHeight="1" thickBot="1"/>
    <row r="29" spans="9:21" ht="21.75" thickBot="1">
      <c r="I29" s="516" t="s">
        <v>598</v>
      </c>
      <c r="J29" s="517"/>
      <c r="K29" s="517"/>
      <c r="L29" s="517"/>
      <c r="M29" s="517"/>
      <c r="N29" s="517"/>
      <c r="O29" s="517"/>
      <c r="P29" s="518"/>
    </row>
    <row r="30" spans="9:21" ht="30.75" customHeight="1">
      <c r="I30" s="524" t="s">
        <v>599</v>
      </c>
      <c r="J30" s="524"/>
      <c r="K30" s="525" t="s">
        <v>600</v>
      </c>
      <c r="L30" s="525"/>
      <c r="M30" s="526" t="s">
        <v>601</v>
      </c>
      <c r="N30" s="526"/>
      <c r="O30" s="527" t="s">
        <v>602</v>
      </c>
      <c r="P30" s="527"/>
    </row>
    <row r="31" spans="9:21">
      <c r="I31" s="528">
        <v>3</v>
      </c>
      <c r="J31" s="509"/>
      <c r="K31" s="528">
        <v>54</v>
      </c>
      <c r="L31" s="509"/>
      <c r="M31" s="528">
        <v>26</v>
      </c>
      <c r="N31" s="509"/>
      <c r="O31" s="528">
        <v>0</v>
      </c>
      <c r="P31" s="509"/>
    </row>
  </sheetData>
  <mergeCells count="23">
    <mergeCell ref="I30:J30"/>
    <mergeCell ref="K30:L30"/>
    <mergeCell ref="M30:N30"/>
    <mergeCell ref="O30:P30"/>
    <mergeCell ref="I31:J31"/>
    <mergeCell ref="K31:L31"/>
    <mergeCell ref="M31:N31"/>
    <mergeCell ref="O31:P31"/>
    <mergeCell ref="I29:P29"/>
    <mergeCell ref="D10:F10"/>
    <mergeCell ref="J7:M7"/>
    <mergeCell ref="J8:L8"/>
    <mergeCell ref="J9:K9"/>
    <mergeCell ref="C9:D9"/>
    <mergeCell ref="E9:F9"/>
    <mergeCell ref="B2:V2"/>
    <mergeCell ref="I6:N6"/>
    <mergeCell ref="P6:U6"/>
    <mergeCell ref="R7:S7"/>
    <mergeCell ref="R8:S8"/>
    <mergeCell ref="B6:F6"/>
    <mergeCell ref="C7:F7"/>
    <mergeCell ref="C8:E8"/>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Instructivo</vt:lpstr>
      <vt:lpstr>Matriz de peligros</vt:lpstr>
      <vt:lpstr>Clasificación de Peligros</vt:lpstr>
      <vt:lpstr>Evaluación del Riesgo</vt:lpstr>
    </vt:vector>
  </TitlesOfParts>
  <Company>FAGASYSTEMAS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Profesional SST</cp:lastModifiedBy>
  <dcterms:created xsi:type="dcterms:W3CDTF">2018-11-26T10:13:34Z</dcterms:created>
  <dcterms:modified xsi:type="dcterms:W3CDTF">2026-03-26T22:54:46Z</dcterms:modified>
</cp:coreProperties>
</file>